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170" windowHeight="63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'Tabelle1'!$A$1:$H$39</definedName>
  </definedNames>
  <calcPr fullCalcOnLoad="1"/>
</workbook>
</file>

<file path=xl/sharedStrings.xml><?xml version="1.0" encoding="utf-8"?>
<sst xmlns="http://schemas.openxmlformats.org/spreadsheetml/2006/main" count="80" uniqueCount="75">
  <si>
    <t>Ausgaben bzw. Aufwand</t>
  </si>
  <si>
    <t>Personalausgaben SN 1</t>
  </si>
  <si>
    <t>EURO</t>
  </si>
  <si>
    <t>Rechnungs-</t>
  </si>
  <si>
    <t>Betriebs-</t>
  </si>
  <si>
    <t>ergebnis (BE)</t>
  </si>
  <si>
    <t>Geräte und Ausstattung</t>
  </si>
  <si>
    <t>7210.400004</t>
  </si>
  <si>
    <t>7210.540000</t>
  </si>
  <si>
    <t>7210.530000</t>
  </si>
  <si>
    <t>7210.540100</t>
  </si>
  <si>
    <t>7210.550000</t>
  </si>
  <si>
    <t>Pachten, Mieten, Entgelte</t>
  </si>
  <si>
    <t>Bewirtschaft. Grundst./bauliche Anlagen</t>
  </si>
  <si>
    <t>Bewirtschaftung Grundstücke</t>
  </si>
  <si>
    <t>Haltung von Fahrzeugen</t>
  </si>
  <si>
    <t>Versicherungen</t>
  </si>
  <si>
    <t>Bürobedarf</t>
  </si>
  <si>
    <t>Bücher und Zeitschriften</t>
  </si>
  <si>
    <t>Postentgelte</t>
  </si>
  <si>
    <t>Dienstreisen</t>
  </si>
  <si>
    <t>Sachverständigen-, Verfahrenskosten</t>
  </si>
  <si>
    <t>Entgeltzahlung an WBC GmbH</t>
  </si>
  <si>
    <t>Entgeltzahlung an DBG Coesfeld GmbH</t>
  </si>
  <si>
    <t>Innere Verrechnung gem § 14 GemHVO</t>
  </si>
  <si>
    <t>Erstattung Telekom Miete u. Wartung</t>
  </si>
  <si>
    <t>An UA 9100: Abschreibungen</t>
  </si>
  <si>
    <t>An UA 9100: Verzinsung Anlagekapital</t>
  </si>
  <si>
    <t>An UA 9100: SR Abfallwirtschaft</t>
  </si>
  <si>
    <t>7210.650000</t>
  </si>
  <si>
    <t>7210.651000</t>
  </si>
  <si>
    <t>7210.652000</t>
  </si>
  <si>
    <t>7210.654000</t>
  </si>
  <si>
    <t>7210.655000</t>
  </si>
  <si>
    <t>7210.675000</t>
  </si>
  <si>
    <t>7210.675100</t>
  </si>
  <si>
    <t>7210.679000</t>
  </si>
  <si>
    <t>7210.679100</t>
  </si>
  <si>
    <t>7210.680000</t>
  </si>
  <si>
    <t>7210.685000</t>
  </si>
  <si>
    <t>7210.689000</t>
  </si>
  <si>
    <t>Ausgaben bzw. Aufwand insgesamt:</t>
  </si>
  <si>
    <t>Abweichung</t>
  </si>
  <si>
    <t>1</t>
  </si>
  <si>
    <t>Einnahmen bzw. Erlöse</t>
  </si>
  <si>
    <t>7210.110000</t>
  </si>
  <si>
    <t>7210.140000</t>
  </si>
  <si>
    <t>7210.165000</t>
  </si>
  <si>
    <t>7210.166000</t>
  </si>
  <si>
    <t>7210.209000</t>
  </si>
  <si>
    <t>Benutzungsgebühren</t>
  </si>
  <si>
    <t>Mieten/Pachten</t>
  </si>
  <si>
    <t>Beteil. Bewirtsch.-Kosten, sonst. Erst.</t>
  </si>
  <si>
    <t>Zinseinnahmen "Inneres Darlehen"</t>
  </si>
  <si>
    <t>Einnahmen bzw. Erlöse insgesamt:</t>
  </si>
  <si>
    <t>7210.520000</t>
  </si>
  <si>
    <t>Erst. Personalkosten / Erst. DBG/WBC</t>
  </si>
  <si>
    <t>7210.640000</t>
  </si>
  <si>
    <t>Einsatz der Überdeckung aus Vorjahren</t>
  </si>
  <si>
    <t xml:space="preserve">Gegenüberstellung Kalkulation / Betriebsergebnis </t>
  </si>
  <si>
    <t xml:space="preserve">             Abfallwirtschaft 2007</t>
  </si>
  <si>
    <t>Neu-</t>
  </si>
  <si>
    <t>kalkulation</t>
  </si>
  <si>
    <t>7210.206000</t>
  </si>
  <si>
    <t>Zinseinnahmen SR Abfallwirtschaft</t>
  </si>
  <si>
    <t>ergebnis</t>
  </si>
  <si>
    <t>Abgrenzungs-</t>
  </si>
  <si>
    <t>posten</t>
  </si>
  <si>
    <t>Über- / Unterdeckung:</t>
  </si>
  <si>
    <t>Haushalts-</t>
  </si>
  <si>
    <t>ansatz</t>
  </si>
  <si>
    <t xml:space="preserve"> / BE</t>
  </si>
  <si>
    <t>Neukalkulation</t>
  </si>
  <si>
    <t>(kameral)</t>
  </si>
  <si>
    <t>(Okt 07)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</si>
</sst>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 ;[Red]\-#,##0\ "/>
    <numFmt numFmtId="165" formatCode="#,##0_ ;\-#,##0\ "/>
    <numFmt numFmtId="166" formatCode="#,##0.00_ ;[Red]\-#,##0.00\ 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3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4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11.28125" style="6" customWidth="1"/>
    <col min="2" max="2" width="32.140625" style="5" customWidth="1"/>
    <col min="3" max="3" width="9.8515625" style="5" customWidth="1"/>
    <col min="4" max="6" width="9.8515625" style="4" customWidth="1"/>
    <col min="7" max="7" width="9.8515625" style="3" customWidth="1"/>
    <col min="8" max="8" width="9.8515625" style="4" customWidth="1"/>
  </cols>
  <sheetData>
    <row r="1" spans="1:8" ht="12.75">
      <c r="A1" s="38" t="s">
        <v>59</v>
      </c>
      <c r="B1" s="39"/>
      <c r="C1" s="39"/>
      <c r="D1" s="39"/>
      <c r="E1" s="39"/>
      <c r="F1" s="39"/>
      <c r="G1" s="39"/>
      <c r="H1" s="40"/>
    </row>
    <row r="2" spans="1:8" ht="12.75">
      <c r="A2" s="41" t="s">
        <v>60</v>
      </c>
      <c r="B2" s="42"/>
      <c r="C2" s="42"/>
      <c r="D2" s="42"/>
      <c r="E2" s="42"/>
      <c r="F2" s="42"/>
      <c r="G2" s="42"/>
      <c r="H2" s="43"/>
    </row>
    <row r="3" spans="1:8" ht="12.75">
      <c r="A3" s="32"/>
      <c r="B3" s="33"/>
      <c r="C3" s="28" t="s">
        <v>69</v>
      </c>
      <c r="D3" s="29" t="s">
        <v>61</v>
      </c>
      <c r="E3" s="29" t="s">
        <v>3</v>
      </c>
      <c r="F3" s="29" t="s">
        <v>66</v>
      </c>
      <c r="G3" s="30" t="s">
        <v>4</v>
      </c>
      <c r="H3" s="27" t="s">
        <v>42</v>
      </c>
    </row>
    <row r="4" spans="1:8" ht="12.75">
      <c r="A4" s="10"/>
      <c r="B4" s="7"/>
      <c r="C4" s="28" t="s">
        <v>70</v>
      </c>
      <c r="D4" s="29" t="s">
        <v>62</v>
      </c>
      <c r="E4" s="29" t="s">
        <v>65</v>
      </c>
      <c r="F4" s="29" t="s">
        <v>67</v>
      </c>
      <c r="G4" s="30" t="s">
        <v>5</v>
      </c>
      <c r="H4" s="36" t="s">
        <v>72</v>
      </c>
    </row>
    <row r="5" spans="1:8" ht="12.75">
      <c r="A5" s="10"/>
      <c r="B5" s="7"/>
      <c r="C5" s="9"/>
      <c r="D5" s="37" t="s">
        <v>74</v>
      </c>
      <c r="E5" s="37" t="s">
        <v>73</v>
      </c>
      <c r="F5" s="34"/>
      <c r="G5" s="35"/>
      <c r="H5" s="29" t="s">
        <v>71</v>
      </c>
    </row>
    <row r="6" spans="1:8" ht="13.5" thickBot="1">
      <c r="A6" s="10"/>
      <c r="B6" s="7"/>
      <c r="C6" s="28" t="s">
        <v>2</v>
      </c>
      <c r="D6" s="31" t="s">
        <v>2</v>
      </c>
      <c r="E6" s="29" t="s">
        <v>2</v>
      </c>
      <c r="F6" s="29" t="s">
        <v>2</v>
      </c>
      <c r="G6" s="30" t="s">
        <v>2</v>
      </c>
      <c r="H6" s="29" t="s">
        <v>2</v>
      </c>
    </row>
    <row r="7" spans="1:8" s="2" customFormat="1" ht="13.5" thickBot="1">
      <c r="A7" s="11" t="s">
        <v>43</v>
      </c>
      <c r="B7" s="11">
        <f>A7+1</f>
        <v>2</v>
      </c>
      <c r="C7" s="11">
        <f aca="true" t="shared" si="0" ref="C7:H7">B7+1</f>
        <v>3</v>
      </c>
      <c r="D7" s="11">
        <f t="shared" si="0"/>
        <v>4</v>
      </c>
      <c r="E7" s="11">
        <f t="shared" si="0"/>
        <v>5</v>
      </c>
      <c r="F7" s="11">
        <f t="shared" si="0"/>
        <v>6</v>
      </c>
      <c r="G7" s="11">
        <f t="shared" si="0"/>
        <v>7</v>
      </c>
      <c r="H7" s="11">
        <f t="shared" si="0"/>
        <v>8</v>
      </c>
    </row>
    <row r="8" spans="1:8" ht="12.75">
      <c r="A8" s="14"/>
      <c r="B8" s="15" t="s">
        <v>0</v>
      </c>
      <c r="C8" s="22"/>
      <c r="D8" s="23"/>
      <c r="E8" s="23"/>
      <c r="F8" s="23"/>
      <c r="G8" s="23"/>
      <c r="H8" s="23"/>
    </row>
    <row r="9" spans="1:8" ht="12.75">
      <c r="A9" s="12" t="s">
        <v>7</v>
      </c>
      <c r="B9" s="9" t="s">
        <v>1</v>
      </c>
      <c r="C9" s="19">
        <v>232750</v>
      </c>
      <c r="D9" s="19">
        <v>231239</v>
      </c>
      <c r="E9" s="19">
        <v>246485</v>
      </c>
      <c r="F9" s="19">
        <f>G9-E9</f>
        <v>0</v>
      </c>
      <c r="G9" s="19">
        <v>246485</v>
      </c>
      <c r="H9" s="19">
        <f>G9-D9</f>
        <v>15246</v>
      </c>
    </row>
    <row r="10" spans="1:11" ht="12.75">
      <c r="A10" s="12" t="s">
        <v>55</v>
      </c>
      <c r="B10" s="9" t="s">
        <v>6</v>
      </c>
      <c r="C10" s="19">
        <v>500</v>
      </c>
      <c r="D10" s="19">
        <v>500</v>
      </c>
      <c r="E10" s="19">
        <v>500</v>
      </c>
      <c r="F10" s="19">
        <f aca="true" t="shared" si="1" ref="F10:F27">G10-E10</f>
        <v>0</v>
      </c>
      <c r="G10" s="19">
        <v>500</v>
      </c>
      <c r="H10" s="19">
        <f aca="true" t="shared" si="2" ref="H10:H27">G10-D10</f>
        <v>0</v>
      </c>
      <c r="J10" s="21"/>
      <c r="K10" s="21"/>
    </row>
    <row r="11" spans="1:8" ht="12.75">
      <c r="A11" s="12" t="s">
        <v>9</v>
      </c>
      <c r="B11" s="9" t="s">
        <v>12</v>
      </c>
      <c r="C11" s="19">
        <v>90000</v>
      </c>
      <c r="D11" s="19">
        <v>90060</v>
      </c>
      <c r="E11" s="19">
        <v>90055</v>
      </c>
      <c r="F11" s="19">
        <f t="shared" si="1"/>
        <v>0</v>
      </c>
      <c r="G11" s="19">
        <v>90055</v>
      </c>
      <c r="H11" s="19">
        <f t="shared" si="2"/>
        <v>-5</v>
      </c>
    </row>
    <row r="12" spans="1:8" ht="12.75">
      <c r="A12" s="12" t="s">
        <v>8</v>
      </c>
      <c r="B12" s="9" t="s">
        <v>13</v>
      </c>
      <c r="C12" s="19">
        <v>500</v>
      </c>
      <c r="D12" s="19">
        <v>500</v>
      </c>
      <c r="E12" s="19">
        <v>500</v>
      </c>
      <c r="F12" s="19">
        <f t="shared" si="1"/>
        <v>78.24000000000001</v>
      </c>
      <c r="G12" s="19">
        <v>578.24</v>
      </c>
      <c r="H12" s="19">
        <f t="shared" si="2"/>
        <v>78.24000000000001</v>
      </c>
    </row>
    <row r="13" spans="1:8" ht="12.75">
      <c r="A13" s="12" t="s">
        <v>10</v>
      </c>
      <c r="B13" s="9" t="s">
        <v>14</v>
      </c>
      <c r="C13" s="19">
        <v>105000</v>
      </c>
      <c r="D13" s="19">
        <v>120000</v>
      </c>
      <c r="E13" s="19">
        <v>87452</v>
      </c>
      <c r="F13" s="19">
        <f t="shared" si="1"/>
        <v>62127</v>
      </c>
      <c r="G13" s="19">
        <v>149579</v>
      </c>
      <c r="H13" s="19">
        <f t="shared" si="2"/>
        <v>29579</v>
      </c>
    </row>
    <row r="14" spans="1:8" ht="12.75">
      <c r="A14" s="12" t="s">
        <v>11</v>
      </c>
      <c r="B14" s="9" t="s">
        <v>15</v>
      </c>
      <c r="C14" s="19">
        <v>160</v>
      </c>
      <c r="D14" s="19">
        <v>160</v>
      </c>
      <c r="E14" s="19">
        <v>160</v>
      </c>
      <c r="F14" s="19">
        <f t="shared" si="1"/>
        <v>0</v>
      </c>
      <c r="G14" s="19">
        <v>160</v>
      </c>
      <c r="H14" s="19">
        <f t="shared" si="2"/>
        <v>0</v>
      </c>
    </row>
    <row r="15" spans="1:8" ht="12.75">
      <c r="A15" s="12" t="s">
        <v>57</v>
      </c>
      <c r="B15" s="9" t="s">
        <v>16</v>
      </c>
      <c r="C15" s="19">
        <v>500</v>
      </c>
      <c r="D15" s="19">
        <v>500</v>
      </c>
      <c r="E15" s="19">
        <v>500</v>
      </c>
      <c r="F15" s="19">
        <f t="shared" si="1"/>
        <v>0</v>
      </c>
      <c r="G15" s="19">
        <v>500</v>
      </c>
      <c r="H15" s="19">
        <f t="shared" si="2"/>
        <v>0</v>
      </c>
    </row>
    <row r="16" spans="1:8" ht="12.75">
      <c r="A16" s="12" t="s">
        <v>29</v>
      </c>
      <c r="B16" s="9" t="s">
        <v>17</v>
      </c>
      <c r="C16" s="19">
        <v>500</v>
      </c>
      <c r="D16" s="19">
        <v>500</v>
      </c>
      <c r="E16" s="19">
        <v>500</v>
      </c>
      <c r="F16" s="19">
        <f t="shared" si="1"/>
        <v>0</v>
      </c>
      <c r="G16" s="19">
        <v>500</v>
      </c>
      <c r="H16" s="19">
        <f t="shared" si="2"/>
        <v>0</v>
      </c>
    </row>
    <row r="17" spans="1:8" ht="12.75">
      <c r="A17" s="12" t="s">
        <v>30</v>
      </c>
      <c r="B17" s="9" t="s">
        <v>18</v>
      </c>
      <c r="C17" s="19">
        <v>400</v>
      </c>
      <c r="D17" s="19">
        <v>400</v>
      </c>
      <c r="E17" s="19">
        <v>400</v>
      </c>
      <c r="F17" s="19">
        <f t="shared" si="1"/>
        <v>0</v>
      </c>
      <c r="G17" s="19">
        <v>400</v>
      </c>
      <c r="H17" s="19">
        <f t="shared" si="2"/>
        <v>0</v>
      </c>
    </row>
    <row r="18" spans="1:8" ht="12.75">
      <c r="A18" s="12" t="s">
        <v>31</v>
      </c>
      <c r="B18" s="9" t="s">
        <v>19</v>
      </c>
      <c r="C18" s="19">
        <v>1000</v>
      </c>
      <c r="D18" s="19">
        <v>1000</v>
      </c>
      <c r="E18" s="19">
        <v>1000</v>
      </c>
      <c r="F18" s="19">
        <f t="shared" si="1"/>
        <v>0</v>
      </c>
      <c r="G18" s="19">
        <v>1000</v>
      </c>
      <c r="H18" s="19">
        <f t="shared" si="2"/>
        <v>0</v>
      </c>
    </row>
    <row r="19" spans="1:8" ht="12.75">
      <c r="A19" s="12" t="s">
        <v>32</v>
      </c>
      <c r="B19" s="9" t="s">
        <v>20</v>
      </c>
      <c r="C19" s="19">
        <v>1140</v>
      </c>
      <c r="D19" s="19">
        <v>1140</v>
      </c>
      <c r="E19" s="19">
        <v>294</v>
      </c>
      <c r="F19" s="19">
        <f t="shared" si="1"/>
        <v>0</v>
      </c>
      <c r="G19" s="19">
        <v>294</v>
      </c>
      <c r="H19" s="19">
        <f t="shared" si="2"/>
        <v>-846</v>
      </c>
    </row>
    <row r="20" spans="1:8" ht="12.75">
      <c r="A20" s="12" t="s">
        <v>33</v>
      </c>
      <c r="B20" s="9" t="s">
        <v>21</v>
      </c>
      <c r="C20" s="19">
        <v>4000</v>
      </c>
      <c r="D20" s="19">
        <v>3750</v>
      </c>
      <c r="E20" s="19">
        <v>3750</v>
      </c>
      <c r="F20" s="19">
        <f t="shared" si="1"/>
        <v>0</v>
      </c>
      <c r="G20" s="19">
        <v>3750</v>
      </c>
      <c r="H20" s="19">
        <f t="shared" si="2"/>
        <v>0</v>
      </c>
    </row>
    <row r="21" spans="1:8" ht="12.75">
      <c r="A21" s="12" t="s">
        <v>34</v>
      </c>
      <c r="B21" s="9" t="s">
        <v>22</v>
      </c>
      <c r="C21" s="19">
        <v>8199586</v>
      </c>
      <c r="D21" s="19">
        <v>8193730</v>
      </c>
      <c r="E21" s="19">
        <v>8145000</v>
      </c>
      <c r="F21" s="19">
        <f t="shared" si="1"/>
        <v>-246974</v>
      </c>
      <c r="G21" s="19">
        <f>8145000-246974</f>
        <v>7898026</v>
      </c>
      <c r="H21" s="19">
        <f t="shared" si="2"/>
        <v>-295704</v>
      </c>
    </row>
    <row r="22" spans="1:8" ht="12.75">
      <c r="A22" s="12" t="s">
        <v>35</v>
      </c>
      <c r="B22" s="9" t="s">
        <v>23</v>
      </c>
      <c r="C22" s="19">
        <v>1078874</v>
      </c>
      <c r="D22" s="19">
        <v>1078874</v>
      </c>
      <c r="E22" s="19">
        <v>1093470</v>
      </c>
      <c r="F22" s="19">
        <f t="shared" si="1"/>
        <v>-96602</v>
      </c>
      <c r="G22" s="19">
        <f>1076950-80082</f>
        <v>996868</v>
      </c>
      <c r="H22" s="19">
        <f t="shared" si="2"/>
        <v>-82006</v>
      </c>
    </row>
    <row r="23" spans="1:8" ht="12.75">
      <c r="A23" s="12" t="s">
        <v>36</v>
      </c>
      <c r="B23" s="9" t="s">
        <v>24</v>
      </c>
      <c r="C23" s="19">
        <v>31399</v>
      </c>
      <c r="D23" s="19">
        <v>31237</v>
      </c>
      <c r="E23" s="19">
        <v>32389</v>
      </c>
      <c r="F23" s="19">
        <f t="shared" si="1"/>
        <v>0</v>
      </c>
      <c r="G23" s="19">
        <v>32389</v>
      </c>
      <c r="H23" s="19">
        <f t="shared" si="2"/>
        <v>1152</v>
      </c>
    </row>
    <row r="24" spans="1:8" ht="12.75">
      <c r="A24" s="12" t="s">
        <v>37</v>
      </c>
      <c r="B24" s="9" t="s">
        <v>25</v>
      </c>
      <c r="C24" s="19">
        <v>300</v>
      </c>
      <c r="D24" s="19">
        <v>300</v>
      </c>
      <c r="E24" s="19">
        <v>195</v>
      </c>
      <c r="F24" s="19">
        <f t="shared" si="1"/>
        <v>0</v>
      </c>
      <c r="G24" s="19">
        <v>195</v>
      </c>
      <c r="H24" s="19">
        <f t="shared" si="2"/>
        <v>-105</v>
      </c>
    </row>
    <row r="25" spans="1:10" ht="12.75">
      <c r="A25" s="12" t="s">
        <v>38</v>
      </c>
      <c r="B25" s="9" t="s">
        <v>26</v>
      </c>
      <c r="C25" s="19">
        <v>90273</v>
      </c>
      <c r="D25" s="19">
        <v>90270</v>
      </c>
      <c r="E25" s="19">
        <v>90273</v>
      </c>
      <c r="F25" s="19">
        <f t="shared" si="1"/>
        <v>-8</v>
      </c>
      <c r="G25" s="19">
        <v>90265</v>
      </c>
      <c r="H25" s="19">
        <f t="shared" si="2"/>
        <v>-5</v>
      </c>
      <c r="J25" s="26"/>
    </row>
    <row r="26" spans="1:8" ht="12.75">
      <c r="A26" s="12" t="s">
        <v>39</v>
      </c>
      <c r="B26" s="9" t="s">
        <v>27</v>
      </c>
      <c r="C26" s="19">
        <v>34549</v>
      </c>
      <c r="D26" s="19">
        <v>36865</v>
      </c>
      <c r="E26" s="19">
        <v>34549</v>
      </c>
      <c r="F26" s="19">
        <f t="shared" si="1"/>
        <v>2316</v>
      </c>
      <c r="G26" s="19">
        <v>36865</v>
      </c>
      <c r="H26" s="19">
        <f t="shared" si="2"/>
        <v>0</v>
      </c>
    </row>
    <row r="27" spans="1:8" ht="13.5" thickBot="1">
      <c r="A27" s="12" t="s">
        <v>40</v>
      </c>
      <c r="B27" s="9" t="s">
        <v>28</v>
      </c>
      <c r="C27" s="19">
        <v>69657</v>
      </c>
      <c r="D27" s="19">
        <v>69657</v>
      </c>
      <c r="E27" s="19">
        <f>67410+53640</f>
        <v>121050</v>
      </c>
      <c r="F27" s="19">
        <f t="shared" si="1"/>
        <v>0</v>
      </c>
      <c r="G27" s="19">
        <f>G35+G36</f>
        <v>121050</v>
      </c>
      <c r="H27" s="19">
        <f t="shared" si="2"/>
        <v>51393</v>
      </c>
    </row>
    <row r="28" spans="1:8" ht="13.5" thickBot="1">
      <c r="A28" s="12"/>
      <c r="B28" s="16" t="s">
        <v>41</v>
      </c>
      <c r="C28" s="20">
        <f aca="true" t="shared" si="3" ref="C28:H28">SUM(C9:C27)</f>
        <v>9941088</v>
      </c>
      <c r="D28" s="20">
        <f t="shared" si="3"/>
        <v>9950682</v>
      </c>
      <c r="E28" s="20">
        <f t="shared" si="3"/>
        <v>9948522</v>
      </c>
      <c r="F28" s="20">
        <f t="shared" si="3"/>
        <v>-279062.76</v>
      </c>
      <c r="G28" s="20">
        <f t="shared" si="3"/>
        <v>9669459.24</v>
      </c>
      <c r="H28" s="20">
        <f t="shared" si="3"/>
        <v>-281222.76</v>
      </c>
    </row>
    <row r="29" spans="1:8" ht="12.75">
      <c r="A29" s="12"/>
      <c r="B29" s="9"/>
      <c r="C29" s="19"/>
      <c r="D29" s="19"/>
      <c r="E29" s="19"/>
      <c r="F29" s="19"/>
      <c r="G29" s="19"/>
      <c r="H29" s="19"/>
    </row>
    <row r="30" spans="1:8" ht="12.75">
      <c r="A30" s="12"/>
      <c r="B30" s="8" t="s">
        <v>44</v>
      </c>
      <c r="C30" s="24"/>
      <c r="D30" s="19"/>
      <c r="E30" s="19"/>
      <c r="F30" s="19"/>
      <c r="G30" s="19"/>
      <c r="H30" s="19"/>
    </row>
    <row r="31" spans="1:8" ht="12.75">
      <c r="A31" s="12" t="s">
        <v>45</v>
      </c>
      <c r="B31" s="9" t="s">
        <v>50</v>
      </c>
      <c r="C31" s="19">
        <v>9481159</v>
      </c>
      <c r="D31" s="19">
        <v>9396818</v>
      </c>
      <c r="E31" s="19">
        <v>9210973</v>
      </c>
      <c r="F31" s="19">
        <f>G31-E31</f>
        <v>10644</v>
      </c>
      <c r="G31" s="19">
        <v>9221617</v>
      </c>
      <c r="H31" s="19">
        <f aca="true" t="shared" si="4" ref="H31:H37">G31-D31</f>
        <v>-175201</v>
      </c>
    </row>
    <row r="32" spans="1:8" ht="12.75">
      <c r="A32" s="12" t="s">
        <v>46</v>
      </c>
      <c r="B32" s="9" t="s">
        <v>51</v>
      </c>
      <c r="C32" s="19">
        <v>5100</v>
      </c>
      <c r="D32" s="19">
        <v>5100</v>
      </c>
      <c r="E32" s="19">
        <v>5108</v>
      </c>
      <c r="F32" s="19">
        <f aca="true" t="shared" si="5" ref="F32:F37">G32-E32</f>
        <v>0</v>
      </c>
      <c r="G32" s="19">
        <v>5108</v>
      </c>
      <c r="H32" s="19">
        <f t="shared" si="4"/>
        <v>8</v>
      </c>
    </row>
    <row r="33" spans="1:8" ht="12.75">
      <c r="A33" s="12" t="s">
        <v>47</v>
      </c>
      <c r="B33" s="9" t="s">
        <v>56</v>
      </c>
      <c r="C33" s="19">
        <v>122802</v>
      </c>
      <c r="D33" s="19">
        <v>121806</v>
      </c>
      <c r="E33" s="19">
        <v>148023</v>
      </c>
      <c r="F33" s="19">
        <f t="shared" si="5"/>
        <v>-14623</v>
      </c>
      <c r="G33" s="19">
        <v>133400</v>
      </c>
      <c r="H33" s="19">
        <f t="shared" si="4"/>
        <v>11594</v>
      </c>
    </row>
    <row r="34" spans="1:8" ht="12.75">
      <c r="A34" s="12" t="s">
        <v>48</v>
      </c>
      <c r="B34" s="9" t="s">
        <v>52</v>
      </c>
      <c r="C34" s="19"/>
      <c r="D34" s="19"/>
      <c r="E34" s="19"/>
      <c r="F34" s="19">
        <f t="shared" si="5"/>
        <v>0</v>
      </c>
      <c r="G34" s="19"/>
      <c r="H34" s="19">
        <f t="shared" si="4"/>
        <v>0</v>
      </c>
    </row>
    <row r="35" spans="1:8" ht="12.75">
      <c r="A35" s="12" t="s">
        <v>63</v>
      </c>
      <c r="B35" s="9" t="s">
        <v>64</v>
      </c>
      <c r="C35" s="19">
        <v>2246</v>
      </c>
      <c r="D35" s="19">
        <v>2246</v>
      </c>
      <c r="E35" s="19">
        <v>53640</v>
      </c>
      <c r="F35" s="19">
        <f t="shared" si="5"/>
        <v>0</v>
      </c>
      <c r="G35" s="19">
        <v>53640</v>
      </c>
      <c r="H35" s="19">
        <f t="shared" si="4"/>
        <v>51394</v>
      </c>
    </row>
    <row r="36" spans="1:8" ht="12.75">
      <c r="A36" s="12" t="s">
        <v>49</v>
      </c>
      <c r="B36" s="9" t="s">
        <v>53</v>
      </c>
      <c r="C36" s="19">
        <v>67411</v>
      </c>
      <c r="D36" s="19">
        <v>67411</v>
      </c>
      <c r="E36" s="19">
        <v>67410</v>
      </c>
      <c r="F36" s="19">
        <f t="shared" si="5"/>
        <v>0</v>
      </c>
      <c r="G36" s="19">
        <v>67410</v>
      </c>
      <c r="H36" s="19">
        <f t="shared" si="4"/>
        <v>-1</v>
      </c>
    </row>
    <row r="37" spans="1:8" ht="18" customHeight="1" thickBot="1">
      <c r="A37" s="12"/>
      <c r="B37" s="13" t="s">
        <v>58</v>
      </c>
      <c r="C37" s="25">
        <v>262370</v>
      </c>
      <c r="D37" s="19">
        <v>357301</v>
      </c>
      <c r="E37" s="19">
        <v>357301</v>
      </c>
      <c r="F37" s="19">
        <f t="shared" si="5"/>
        <v>0</v>
      </c>
      <c r="G37" s="19">
        <f>D37</f>
        <v>357301</v>
      </c>
      <c r="H37" s="19">
        <f t="shared" si="4"/>
        <v>0</v>
      </c>
    </row>
    <row r="38" spans="1:8" s="1" customFormat="1" ht="13.5" thickBot="1">
      <c r="A38" s="17"/>
      <c r="B38" s="16" t="s">
        <v>54</v>
      </c>
      <c r="C38" s="20">
        <f aca="true" t="shared" si="6" ref="C38:H38">SUM(C31:C37)</f>
        <v>9941088</v>
      </c>
      <c r="D38" s="20">
        <f t="shared" si="6"/>
        <v>9950682</v>
      </c>
      <c r="E38" s="20">
        <f t="shared" si="6"/>
        <v>9842455</v>
      </c>
      <c r="F38" s="20">
        <f t="shared" si="6"/>
        <v>-3979</v>
      </c>
      <c r="G38" s="20">
        <f t="shared" si="6"/>
        <v>9838476</v>
      </c>
      <c r="H38" s="20">
        <f t="shared" si="6"/>
        <v>-112206</v>
      </c>
    </row>
    <row r="39" spans="1:8" ht="13.5" thickBot="1">
      <c r="A39" s="18"/>
      <c r="B39" s="16" t="s">
        <v>68</v>
      </c>
      <c r="C39" s="20">
        <f aca="true" t="shared" si="7" ref="C39:H39">C38-C28</f>
        <v>0</v>
      </c>
      <c r="D39" s="20">
        <f t="shared" si="7"/>
        <v>0</v>
      </c>
      <c r="E39" s="20">
        <f t="shared" si="7"/>
        <v>-106067</v>
      </c>
      <c r="F39" s="20">
        <f t="shared" si="7"/>
        <v>275083.76</v>
      </c>
      <c r="G39" s="20">
        <f t="shared" si="7"/>
        <v>169016.75999999978</v>
      </c>
      <c r="H39" s="20">
        <f t="shared" si="7"/>
        <v>169016.76</v>
      </c>
    </row>
  </sheetData>
  <mergeCells count="2">
    <mergeCell ref="A1:H1"/>
    <mergeCell ref="A2:H2"/>
  </mergeCells>
  <printOptions/>
  <pageMargins left="1.47" right="0.75" top="0.8" bottom="0.46" header="0.65" footer="0.25"/>
  <pageSetup horizontalDpi="300" verticalDpi="3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Scharlau</dc:creator>
  <cp:keywords/>
  <dc:description/>
  <cp:lastModifiedBy>Anwender</cp:lastModifiedBy>
  <cp:lastPrinted>2008-08-14T08:15:38Z</cp:lastPrinted>
  <dcterms:created xsi:type="dcterms:W3CDTF">2003-02-24T10:08:32Z</dcterms:created>
  <dcterms:modified xsi:type="dcterms:W3CDTF">2008-08-14T09:14:15Z</dcterms:modified>
  <cp:category/>
  <cp:version/>
  <cp:contentType/>
  <cp:contentStatus/>
</cp:coreProperties>
</file>