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80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'Tabelle1'!$A$1:$E$49</definedName>
  </definedNames>
  <calcPr fullCalcOnLoad="1"/>
</workbook>
</file>

<file path=xl/sharedStrings.xml><?xml version="1.0" encoding="utf-8"?>
<sst xmlns="http://schemas.openxmlformats.org/spreadsheetml/2006/main" count="92" uniqueCount="89">
  <si>
    <t>Ausgaben bzw. Aufwand</t>
  </si>
  <si>
    <t>Personalausgaben SN 1</t>
  </si>
  <si>
    <t>Kalkulation</t>
  </si>
  <si>
    <t>(Haushalts-</t>
  </si>
  <si>
    <t>ansatz)</t>
  </si>
  <si>
    <t>Euro</t>
  </si>
  <si>
    <t>ergebnis (RE)</t>
  </si>
  <si>
    <t>EURO</t>
  </si>
  <si>
    <t>Rechnungs-</t>
  </si>
  <si>
    <t>Betriebs-</t>
  </si>
  <si>
    <t>ergebnis (BE)</t>
  </si>
  <si>
    <t>Geräte und Ausstattung</t>
  </si>
  <si>
    <t>7210.400004</t>
  </si>
  <si>
    <t>7210.540000</t>
  </si>
  <si>
    <t>7210.520100</t>
  </si>
  <si>
    <t>7210.530000</t>
  </si>
  <si>
    <t>7210.540100</t>
  </si>
  <si>
    <t>7210.550000</t>
  </si>
  <si>
    <t>7210.570000</t>
  </si>
  <si>
    <t>7210.570900</t>
  </si>
  <si>
    <t>Pachten, Mieten, Entgelte</t>
  </si>
  <si>
    <t>Bewirtschaft. Grundst./bauliche Anlagen</t>
  </si>
  <si>
    <t>Bewirtschaftung Grundstücke</t>
  </si>
  <si>
    <t>Haltung von Fahrzeugen</t>
  </si>
  <si>
    <t>Betriebskosten</t>
  </si>
  <si>
    <t>Lizenzentgelte</t>
  </si>
  <si>
    <t>Versicherungen</t>
  </si>
  <si>
    <t>Bürobedarf</t>
  </si>
  <si>
    <t>Bücher und Zeitschriften</t>
  </si>
  <si>
    <t>Postentgelte</t>
  </si>
  <si>
    <t>Dienstreisen</t>
  </si>
  <si>
    <t>Sachverständigen-, Verfahrenskosten</t>
  </si>
  <si>
    <t>Entgelte EDV</t>
  </si>
  <si>
    <t>Entgeltzahlung an WBC GmbH</t>
  </si>
  <si>
    <t>Entgeltzahlung an DBG Coesfeld GmbH</t>
  </si>
  <si>
    <t>Innere Verrechnung gem § 14 GemHVO</t>
  </si>
  <si>
    <t>Erstattung Telekom Miete u. Wartung</t>
  </si>
  <si>
    <t>An UA 9100: Abschreibungen</t>
  </si>
  <si>
    <t>An UA 9100: Verzinsung Anlagekapital</t>
  </si>
  <si>
    <t>An UA 9100: SR Abfallwirtschaft</t>
  </si>
  <si>
    <t>7210.650000</t>
  </si>
  <si>
    <t>7210.651000</t>
  </si>
  <si>
    <t>7210.652000</t>
  </si>
  <si>
    <t>7210.654000</t>
  </si>
  <si>
    <t>7210.655000</t>
  </si>
  <si>
    <t>7210.672000</t>
  </si>
  <si>
    <t>7210.675000</t>
  </si>
  <si>
    <t>7210.675100</t>
  </si>
  <si>
    <t>7210.679000</t>
  </si>
  <si>
    <t>7210.679100</t>
  </si>
  <si>
    <t>7210.680000</t>
  </si>
  <si>
    <t>7210.685000</t>
  </si>
  <si>
    <t>7210.689000</t>
  </si>
  <si>
    <t>Ausgaben bzw. Aufwand insgesamt:</t>
  </si>
  <si>
    <t>Abweichung</t>
  </si>
  <si>
    <t>1</t>
  </si>
  <si>
    <t>Einnahmen bzw. Erlöse</t>
  </si>
  <si>
    <t>7210.110000</t>
  </si>
  <si>
    <t>7210.140000</t>
  </si>
  <si>
    <t>7210.165000</t>
  </si>
  <si>
    <t>7210.166000</t>
  </si>
  <si>
    <t>7210.206000</t>
  </si>
  <si>
    <t>7210.205000</t>
  </si>
  <si>
    <t>7210.209000</t>
  </si>
  <si>
    <t>7210.280000</t>
  </si>
  <si>
    <t>Benutzungsgebühren</t>
  </si>
  <si>
    <t>Mieten/Pachten</t>
  </si>
  <si>
    <t>Beteil. Bewirtsch.-Kosten, sonst. Erst.</t>
  </si>
  <si>
    <t>Zinsen SR Abfallwirtschaft</t>
  </si>
  <si>
    <t>Zinseinnahmen "Inneres Darlehen"</t>
  </si>
  <si>
    <t>Zuführung vom VermHH-SR Abfallwirt.</t>
  </si>
  <si>
    <t>Einnahmen bzw. Erlöse insgesamt:</t>
  </si>
  <si>
    <t>Über-/Unterdeckung:</t>
  </si>
  <si>
    <t>7210.570100</t>
  </si>
  <si>
    <t>7210.520000</t>
  </si>
  <si>
    <t xml:space="preserve">Auszahlung v. Papiererl. a.d. Gemeinden </t>
  </si>
  <si>
    <t>Erst. Personalkosten / Erst. DBG/WBC</t>
  </si>
  <si>
    <t>7210.640000</t>
  </si>
  <si>
    <t xml:space="preserve">             Abfallwirtschaft 2006</t>
  </si>
  <si>
    <t>Ansatz / BE</t>
  </si>
  <si>
    <t>Einsatz der Überdeckung aus Vorjahren</t>
  </si>
  <si>
    <t>Erläuterungen</t>
  </si>
  <si>
    <t>Minderausgaben aufgrund Reduzierung der Sickerwassermenge aufgrund trockener Witterung sowie durch Abdeckungsareiten an der Deponie</t>
  </si>
  <si>
    <t>Mehrausgaben aufgrund geringer Erlöse deponiegas (oder so?)</t>
  </si>
  <si>
    <t>Mehreinnahmen ausgrund positiver Auswirkung des Kapitalmarktes</t>
  </si>
  <si>
    <t>7</t>
  </si>
  <si>
    <t>Minderausgaben infolge ...(s. Aufstellung)</t>
  </si>
  <si>
    <t xml:space="preserve">Gegenüberstellung Kalkulation / Betriebsergebnis </t>
  </si>
  <si>
    <t>Telekom Miete und Wartung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</si>
</sst>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 ;[Red]\-#,##0\ "/>
    <numFmt numFmtId="165" formatCode="#,##0_ ;\-#,##0\ 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4" fillId="2" borderId="5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 horizontal="center"/>
    </xf>
    <xf numFmtId="4" fontId="2" fillId="0" borderId="6" xfId="0" applyNumberFormat="1" applyFont="1" applyBorder="1" applyAlignment="1">
      <alignment/>
    </xf>
    <xf numFmtId="49" fontId="2" fillId="2" borderId="5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3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3" fontId="2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49" fontId="2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1.28125" style="8" customWidth="1"/>
    <col min="2" max="2" width="32.140625" style="7" customWidth="1"/>
    <col min="3" max="3" width="12.140625" style="4" customWidth="1"/>
    <col min="4" max="4" width="12.00390625" style="3" customWidth="1"/>
    <col min="5" max="5" width="12.00390625" style="4" customWidth="1"/>
    <col min="6" max="6" width="14.8515625" style="0" bestFit="1" customWidth="1"/>
  </cols>
  <sheetData>
    <row r="1" spans="1:6" ht="12.75">
      <c r="A1" s="43" t="s">
        <v>87</v>
      </c>
      <c r="B1" s="44"/>
      <c r="C1" s="44"/>
      <c r="D1" s="44"/>
      <c r="E1" s="45"/>
      <c r="F1" s="29"/>
    </row>
    <row r="2" spans="1:6" ht="12.75">
      <c r="A2" s="46" t="s">
        <v>78</v>
      </c>
      <c r="B2" s="47"/>
      <c r="C2" s="47"/>
      <c r="D2" s="47"/>
      <c r="E2" s="48"/>
      <c r="F2" s="29"/>
    </row>
    <row r="3" spans="1:6" ht="12.75">
      <c r="A3" s="9"/>
      <c r="B3" s="10"/>
      <c r="C3" s="11"/>
      <c r="D3" s="13"/>
      <c r="E3" s="12"/>
      <c r="F3" s="30"/>
    </row>
    <row r="4" spans="1:7" ht="12.75">
      <c r="A4" s="23"/>
      <c r="B4" s="16"/>
      <c r="C4" s="5" t="s">
        <v>2</v>
      </c>
      <c r="D4" s="14"/>
      <c r="E4" s="20"/>
      <c r="F4" s="20"/>
      <c r="G4" s="20"/>
    </row>
    <row r="5" spans="1:7" ht="12.75">
      <c r="A5" s="24"/>
      <c r="B5" s="17"/>
      <c r="C5" s="6" t="s">
        <v>3</v>
      </c>
      <c r="D5" s="15" t="s">
        <v>9</v>
      </c>
      <c r="E5" s="21" t="s">
        <v>54</v>
      </c>
      <c r="F5" s="21" t="s">
        <v>8</v>
      </c>
      <c r="G5" s="21" t="s">
        <v>81</v>
      </c>
    </row>
    <row r="6" spans="1:7" ht="12.75">
      <c r="A6" s="24"/>
      <c r="B6" s="17"/>
      <c r="C6" s="6" t="s">
        <v>4</v>
      </c>
      <c r="D6" s="15" t="s">
        <v>10</v>
      </c>
      <c r="E6" s="21" t="s">
        <v>79</v>
      </c>
      <c r="F6" s="21" t="s">
        <v>6</v>
      </c>
      <c r="G6" s="21"/>
    </row>
    <row r="7" spans="1:7" ht="13.5" thickBot="1">
      <c r="A7" s="24"/>
      <c r="B7" s="17"/>
      <c r="C7" s="6" t="s">
        <v>5</v>
      </c>
      <c r="D7" s="15" t="s">
        <v>7</v>
      </c>
      <c r="E7" s="21" t="s">
        <v>7</v>
      </c>
      <c r="F7" s="21" t="s">
        <v>7</v>
      </c>
      <c r="G7" s="21"/>
    </row>
    <row r="8" spans="1:7" s="2" customFormat="1" ht="13.5" thickBot="1">
      <c r="A8" s="25" t="s">
        <v>55</v>
      </c>
      <c r="B8" s="25">
        <f>A8+1</f>
        <v>2</v>
      </c>
      <c r="C8" s="25">
        <f>B8+1</f>
        <v>3</v>
      </c>
      <c r="D8" s="25">
        <f>C8+1</f>
        <v>4</v>
      </c>
      <c r="E8" s="25">
        <f>D8+1</f>
        <v>5</v>
      </c>
      <c r="F8" s="25">
        <f>E8+1</f>
        <v>6</v>
      </c>
      <c r="G8" s="25" t="s">
        <v>85</v>
      </c>
    </row>
    <row r="9" spans="1:7" ht="12.75">
      <c r="A9" s="31"/>
      <c r="B9" s="32" t="s">
        <v>0</v>
      </c>
      <c r="C9" s="33"/>
      <c r="D9" s="34"/>
      <c r="E9" s="33"/>
      <c r="F9" s="33"/>
      <c r="G9" s="33"/>
    </row>
    <row r="10" spans="1:7" ht="12.75">
      <c r="A10" s="26"/>
      <c r="B10" s="19"/>
      <c r="C10" s="22"/>
      <c r="D10" s="28"/>
      <c r="E10" s="22"/>
      <c r="F10" s="22"/>
      <c r="G10" s="22"/>
    </row>
    <row r="11" spans="1:7" ht="12.75">
      <c r="A11" s="26" t="s">
        <v>12</v>
      </c>
      <c r="B11" s="19" t="s">
        <v>1</v>
      </c>
      <c r="C11" s="41">
        <v>251060</v>
      </c>
      <c r="D11" s="41">
        <f>118974+131107</f>
        <v>250081</v>
      </c>
      <c r="E11" s="41">
        <f aca="true" t="shared" si="0" ref="E11:E34">D11-C11</f>
        <v>-979</v>
      </c>
      <c r="F11" s="41">
        <f>128086+119904</f>
        <v>247990</v>
      </c>
      <c r="G11" s="22"/>
    </row>
    <row r="12" spans="1:7" ht="12.75">
      <c r="A12" s="26" t="s">
        <v>74</v>
      </c>
      <c r="B12" s="19" t="s">
        <v>11</v>
      </c>
      <c r="C12" s="41">
        <v>500</v>
      </c>
      <c r="D12" s="41">
        <v>500</v>
      </c>
      <c r="E12" s="41">
        <f t="shared" si="0"/>
        <v>0</v>
      </c>
      <c r="F12" s="41">
        <v>500</v>
      </c>
      <c r="G12" s="22"/>
    </row>
    <row r="13" spans="1:7" ht="12.75">
      <c r="A13" s="26" t="s">
        <v>14</v>
      </c>
      <c r="B13" s="19" t="s">
        <v>88</v>
      </c>
      <c r="C13" s="41">
        <v>0</v>
      </c>
      <c r="D13" s="41">
        <v>0</v>
      </c>
      <c r="E13" s="41">
        <f t="shared" si="0"/>
        <v>0</v>
      </c>
      <c r="F13" s="41">
        <v>0</v>
      </c>
      <c r="G13" s="22"/>
    </row>
    <row r="14" spans="1:7" ht="12.75">
      <c r="A14" s="26" t="s">
        <v>15</v>
      </c>
      <c r="B14" s="19" t="s">
        <v>20</v>
      </c>
      <c r="C14" s="41">
        <v>90000</v>
      </c>
      <c r="D14" s="41">
        <v>89880.93</v>
      </c>
      <c r="E14" s="41">
        <f t="shared" si="0"/>
        <v>-119.07000000000698</v>
      </c>
      <c r="F14" s="41">
        <v>89880.93</v>
      </c>
      <c r="G14" s="22"/>
    </row>
    <row r="15" spans="1:7" ht="12.75">
      <c r="A15" s="26" t="s">
        <v>13</v>
      </c>
      <c r="B15" s="19" t="s">
        <v>21</v>
      </c>
      <c r="C15" s="41">
        <v>500</v>
      </c>
      <c r="D15" s="41">
        <v>228.52</v>
      </c>
      <c r="E15" s="41">
        <f t="shared" si="0"/>
        <v>-271.48</v>
      </c>
      <c r="F15" s="41">
        <v>228.52</v>
      </c>
      <c r="G15" s="22"/>
    </row>
    <row r="16" spans="1:7" ht="12.75">
      <c r="A16" s="26" t="s">
        <v>16</v>
      </c>
      <c r="B16" s="19" t="s">
        <v>22</v>
      </c>
      <c r="C16" s="41">
        <v>115000</v>
      </c>
      <c r="D16" s="41">
        <f>101617-9798</f>
        <v>91819</v>
      </c>
      <c r="E16" s="41">
        <f t="shared" si="0"/>
        <v>-23181</v>
      </c>
      <c r="F16" s="41">
        <v>73157.63</v>
      </c>
      <c r="G16" s="22" t="s">
        <v>82</v>
      </c>
    </row>
    <row r="17" spans="1:7" ht="12.75">
      <c r="A17" s="26" t="s">
        <v>17</v>
      </c>
      <c r="B17" s="19" t="s">
        <v>23</v>
      </c>
      <c r="C17" s="41">
        <v>160</v>
      </c>
      <c r="D17" s="41">
        <v>160</v>
      </c>
      <c r="E17" s="41">
        <f t="shared" si="0"/>
        <v>0</v>
      </c>
      <c r="F17" s="41">
        <v>160</v>
      </c>
      <c r="G17" s="22"/>
    </row>
    <row r="18" spans="1:7" ht="12.75">
      <c r="A18" s="26" t="s">
        <v>18</v>
      </c>
      <c r="B18" s="19" t="s">
        <v>24</v>
      </c>
      <c r="C18" s="41">
        <v>0</v>
      </c>
      <c r="D18" s="41">
        <v>0</v>
      </c>
      <c r="E18" s="41">
        <f t="shared" si="0"/>
        <v>0</v>
      </c>
      <c r="F18" s="41">
        <v>0</v>
      </c>
      <c r="G18" s="22"/>
    </row>
    <row r="19" spans="1:7" ht="12.75">
      <c r="A19" s="26" t="s">
        <v>73</v>
      </c>
      <c r="B19" s="19" t="s">
        <v>75</v>
      </c>
      <c r="C19" s="41">
        <v>0</v>
      </c>
      <c r="D19" s="41">
        <v>0</v>
      </c>
      <c r="E19" s="41">
        <f t="shared" si="0"/>
        <v>0</v>
      </c>
      <c r="F19" s="41">
        <v>0</v>
      </c>
      <c r="G19" s="22"/>
    </row>
    <row r="20" spans="1:7" ht="12.75">
      <c r="A20" s="26" t="s">
        <v>19</v>
      </c>
      <c r="B20" s="19" t="s">
        <v>25</v>
      </c>
      <c r="C20" s="41">
        <v>0</v>
      </c>
      <c r="D20" s="41">
        <v>0</v>
      </c>
      <c r="E20" s="41">
        <f t="shared" si="0"/>
        <v>0</v>
      </c>
      <c r="F20" s="41">
        <v>0</v>
      </c>
      <c r="G20" s="22"/>
    </row>
    <row r="21" spans="1:7" ht="12.75">
      <c r="A21" s="26" t="s">
        <v>77</v>
      </c>
      <c r="B21" s="19" t="s">
        <v>26</v>
      </c>
      <c r="C21" s="41">
        <v>500</v>
      </c>
      <c r="D21" s="41">
        <v>500</v>
      </c>
      <c r="E21" s="41">
        <f t="shared" si="0"/>
        <v>0</v>
      </c>
      <c r="F21" s="41">
        <v>500</v>
      </c>
      <c r="G21" s="22"/>
    </row>
    <row r="22" spans="1:7" ht="12.75">
      <c r="A22" s="26" t="s">
        <v>40</v>
      </c>
      <c r="B22" s="19" t="s">
        <v>27</v>
      </c>
      <c r="C22" s="41">
        <v>500</v>
      </c>
      <c r="D22" s="41">
        <v>500</v>
      </c>
      <c r="E22" s="41">
        <f t="shared" si="0"/>
        <v>0</v>
      </c>
      <c r="F22" s="41">
        <v>500</v>
      </c>
      <c r="G22" s="22"/>
    </row>
    <row r="23" spans="1:7" ht="12.75">
      <c r="A23" s="26" t="s">
        <v>41</v>
      </c>
      <c r="B23" s="19" t="s">
        <v>28</v>
      </c>
      <c r="C23" s="41">
        <v>380</v>
      </c>
      <c r="D23" s="41">
        <v>380</v>
      </c>
      <c r="E23" s="41">
        <f t="shared" si="0"/>
        <v>0</v>
      </c>
      <c r="F23" s="41">
        <v>380</v>
      </c>
      <c r="G23" s="22"/>
    </row>
    <row r="24" spans="1:7" ht="12.75">
      <c r="A24" s="26" t="s">
        <v>42</v>
      </c>
      <c r="B24" s="19" t="s">
        <v>29</v>
      </c>
      <c r="C24" s="41">
        <v>1000</v>
      </c>
      <c r="D24" s="41">
        <v>1000</v>
      </c>
      <c r="E24" s="41">
        <f t="shared" si="0"/>
        <v>0</v>
      </c>
      <c r="F24" s="41">
        <v>1000</v>
      </c>
      <c r="G24" s="22"/>
    </row>
    <row r="25" spans="1:7" ht="12.75">
      <c r="A25" s="26" t="s">
        <v>43</v>
      </c>
      <c r="B25" s="19" t="s">
        <v>30</v>
      </c>
      <c r="C25" s="41">
        <v>1250</v>
      </c>
      <c r="D25" s="41"/>
      <c r="E25" s="41">
        <f t="shared" si="0"/>
        <v>-1250</v>
      </c>
      <c r="F25" s="41">
        <v>0</v>
      </c>
      <c r="G25" s="28"/>
    </row>
    <row r="26" spans="1:7" ht="12.75">
      <c r="A26" s="26" t="s">
        <v>44</v>
      </c>
      <c r="B26" s="19" t="s">
        <v>31</v>
      </c>
      <c r="C26" s="41">
        <v>4000</v>
      </c>
      <c r="D26" s="41">
        <v>1250</v>
      </c>
      <c r="E26" s="41">
        <f t="shared" si="0"/>
        <v>-2750</v>
      </c>
      <c r="F26" s="41">
        <v>1250</v>
      </c>
      <c r="G26" s="22"/>
    </row>
    <row r="27" spans="1:7" ht="12.75">
      <c r="A27" s="26" t="s">
        <v>45</v>
      </c>
      <c r="B27" s="19" t="s">
        <v>32</v>
      </c>
      <c r="C27" s="41">
        <v>0</v>
      </c>
      <c r="D27" s="41">
        <v>0</v>
      </c>
      <c r="E27" s="41">
        <f t="shared" si="0"/>
        <v>0</v>
      </c>
      <c r="F27" s="41">
        <v>0</v>
      </c>
      <c r="G27" s="22"/>
    </row>
    <row r="28" spans="1:7" ht="12.75">
      <c r="A28" s="26" t="s">
        <v>46</v>
      </c>
      <c r="B28" s="19" t="s">
        <v>33</v>
      </c>
      <c r="C28" s="41">
        <v>7756600</v>
      </c>
      <c r="D28" s="41">
        <f>7514526.6-13875</f>
        <v>7500651.6</v>
      </c>
      <c r="E28" s="41">
        <f t="shared" si="0"/>
        <v>-255948.40000000037</v>
      </c>
      <c r="F28" s="41">
        <v>7514526.6</v>
      </c>
      <c r="G28" s="22" t="s">
        <v>86</v>
      </c>
    </row>
    <row r="29" spans="1:7" ht="12.75">
      <c r="A29" s="26" t="s">
        <v>47</v>
      </c>
      <c r="B29" s="19" t="s">
        <v>34</v>
      </c>
      <c r="C29" s="41">
        <v>1038500</v>
      </c>
      <c r="D29" s="41">
        <f>1038967+14966</f>
        <v>1053933</v>
      </c>
      <c r="E29" s="41">
        <f t="shared" si="0"/>
        <v>15433</v>
      </c>
      <c r="F29" s="41">
        <v>1038966.93</v>
      </c>
      <c r="G29" s="22" t="s">
        <v>83</v>
      </c>
    </row>
    <row r="30" spans="1:7" ht="12.75">
      <c r="A30" s="26" t="s">
        <v>48</v>
      </c>
      <c r="B30" s="19" t="s">
        <v>35</v>
      </c>
      <c r="C30" s="41">
        <v>35000</v>
      </c>
      <c r="D30" s="41">
        <v>33676.42</v>
      </c>
      <c r="E30" s="41">
        <f t="shared" si="0"/>
        <v>-1323.5800000000017</v>
      </c>
      <c r="F30" s="41">
        <v>33676.42</v>
      </c>
      <c r="G30" s="22"/>
    </row>
    <row r="31" spans="1:7" ht="12.75">
      <c r="A31" s="26" t="s">
        <v>49</v>
      </c>
      <c r="B31" s="19" t="s">
        <v>36</v>
      </c>
      <c r="C31" s="41">
        <v>300</v>
      </c>
      <c r="D31" s="41">
        <v>213.52</v>
      </c>
      <c r="E31" s="41">
        <f t="shared" si="0"/>
        <v>-86.47999999999999</v>
      </c>
      <c r="F31" s="41">
        <v>213.52</v>
      </c>
      <c r="G31" s="22"/>
    </row>
    <row r="32" spans="1:7" ht="12.75">
      <c r="A32" s="26" t="s">
        <v>50</v>
      </c>
      <c r="B32" s="19" t="s">
        <v>37</v>
      </c>
      <c r="C32" s="41">
        <v>100000</v>
      </c>
      <c r="D32" s="41">
        <v>90270</v>
      </c>
      <c r="E32" s="41">
        <f t="shared" si="0"/>
        <v>-9730</v>
      </c>
      <c r="F32" s="41">
        <v>90270</v>
      </c>
      <c r="G32" s="22"/>
    </row>
    <row r="33" spans="1:7" ht="12.75">
      <c r="A33" s="26" t="s">
        <v>51</v>
      </c>
      <c r="B33" s="19" t="s">
        <v>38</v>
      </c>
      <c r="C33" s="41">
        <v>45600</v>
      </c>
      <c r="D33" s="41">
        <v>40416</v>
      </c>
      <c r="E33" s="41">
        <f t="shared" si="0"/>
        <v>-5184</v>
      </c>
      <c r="F33" s="41">
        <v>40416</v>
      </c>
      <c r="G33" s="22"/>
    </row>
    <row r="34" spans="1:7" ht="13.5" thickBot="1">
      <c r="A34" s="26" t="s">
        <v>52</v>
      </c>
      <c r="B34" s="19" t="s">
        <v>39</v>
      </c>
      <c r="C34" s="41">
        <v>89280</v>
      </c>
      <c r="D34" s="41">
        <v>119149.83</v>
      </c>
      <c r="E34" s="41">
        <f t="shared" si="0"/>
        <v>29869.83</v>
      </c>
      <c r="F34" s="41">
        <v>119149.83</v>
      </c>
      <c r="G34" s="22"/>
    </row>
    <row r="35" spans="1:7" ht="13.5" thickBot="1">
      <c r="A35" s="26"/>
      <c r="B35" s="35" t="s">
        <v>53</v>
      </c>
      <c r="C35" s="42">
        <f>SUM(C11:C34)</f>
        <v>9530130</v>
      </c>
      <c r="D35" s="42">
        <f>SUM(D11:D34)</f>
        <v>9274609.82</v>
      </c>
      <c r="E35" s="42">
        <f>SUM(E11:E34)</f>
        <v>-255520.18000000034</v>
      </c>
      <c r="F35" s="42">
        <f>SUM(F11:F34)</f>
        <v>9252766.379999999</v>
      </c>
      <c r="G35" s="36"/>
    </row>
    <row r="36" spans="1:7" ht="12.75">
      <c r="A36" s="26"/>
      <c r="B36" s="19"/>
      <c r="C36" s="22"/>
      <c r="D36" s="28"/>
      <c r="E36" s="22"/>
      <c r="F36" s="22"/>
      <c r="G36" s="22"/>
    </row>
    <row r="37" spans="1:7" ht="12.75">
      <c r="A37" s="26"/>
      <c r="B37" s="19"/>
      <c r="C37" s="22"/>
      <c r="D37" s="28"/>
      <c r="E37" s="22"/>
      <c r="F37" s="22"/>
      <c r="G37" s="22"/>
    </row>
    <row r="38" spans="1:7" ht="12.75">
      <c r="A38" s="26"/>
      <c r="B38" s="18" t="s">
        <v>56</v>
      </c>
      <c r="C38" s="22"/>
      <c r="D38" s="28"/>
      <c r="E38" s="22"/>
      <c r="F38" s="22"/>
      <c r="G38" s="22"/>
    </row>
    <row r="39" spans="1:7" ht="12.75">
      <c r="A39" s="26" t="s">
        <v>57</v>
      </c>
      <c r="B39" s="19" t="s">
        <v>65</v>
      </c>
      <c r="C39" s="39">
        <v>9164600</v>
      </c>
      <c r="D39" s="39">
        <v>9156460</v>
      </c>
      <c r="E39" s="39">
        <f aca="true" t="shared" si="1" ref="E39:E47">D39-C39</f>
        <v>-8140</v>
      </c>
      <c r="F39" s="39">
        <v>9234501.67</v>
      </c>
      <c r="G39" s="22"/>
    </row>
    <row r="40" spans="1:7" ht="12.75">
      <c r="A40" s="26" t="s">
        <v>58</v>
      </c>
      <c r="B40" s="19" t="s">
        <v>66</v>
      </c>
      <c r="C40" s="39">
        <v>5100</v>
      </c>
      <c r="D40" s="39">
        <v>5108</v>
      </c>
      <c r="E40" s="39">
        <f t="shared" si="1"/>
        <v>8</v>
      </c>
      <c r="F40" s="39">
        <v>5108</v>
      </c>
      <c r="G40" s="22"/>
    </row>
    <row r="41" spans="1:7" ht="12.75">
      <c r="A41" s="26" t="s">
        <v>59</v>
      </c>
      <c r="B41" s="19" t="s">
        <v>76</v>
      </c>
      <c r="C41" s="39">
        <v>121150</v>
      </c>
      <c r="D41" s="39">
        <f>131107</f>
        <v>131107</v>
      </c>
      <c r="E41" s="39">
        <f t="shared" si="1"/>
        <v>9957</v>
      </c>
      <c r="F41" s="39">
        <v>301052.49</v>
      </c>
      <c r="G41" s="22"/>
    </row>
    <row r="42" spans="1:7" ht="12.75">
      <c r="A42" s="26" t="s">
        <v>60</v>
      </c>
      <c r="B42" s="19" t="s">
        <v>67</v>
      </c>
      <c r="C42" s="39">
        <v>0</v>
      </c>
      <c r="D42" s="39">
        <v>0</v>
      </c>
      <c r="E42" s="39">
        <f t="shared" si="1"/>
        <v>0</v>
      </c>
      <c r="F42" s="39">
        <v>0</v>
      </c>
      <c r="G42" s="22"/>
    </row>
    <row r="43" spans="1:7" ht="12.75">
      <c r="A43" s="26" t="s">
        <v>62</v>
      </c>
      <c r="B43" s="19" t="s">
        <v>68</v>
      </c>
      <c r="C43" s="39">
        <v>0</v>
      </c>
      <c r="D43" s="39">
        <v>0</v>
      </c>
      <c r="E43" s="39">
        <f t="shared" si="1"/>
        <v>0</v>
      </c>
      <c r="F43" s="39">
        <v>0</v>
      </c>
      <c r="G43" s="22"/>
    </row>
    <row r="44" spans="1:7" ht="12.75">
      <c r="A44" s="26" t="s">
        <v>61</v>
      </c>
      <c r="B44" s="19" t="s">
        <v>68</v>
      </c>
      <c r="C44" s="39">
        <v>14200</v>
      </c>
      <c r="D44" s="39">
        <v>44070.07</v>
      </c>
      <c r="E44" s="39">
        <f t="shared" si="1"/>
        <v>29870.07</v>
      </c>
      <c r="F44" s="39">
        <v>44070.07</v>
      </c>
      <c r="G44" s="22" t="s">
        <v>84</v>
      </c>
    </row>
    <row r="45" spans="1:7" ht="12.75">
      <c r="A45" s="26" t="s">
        <v>63</v>
      </c>
      <c r="B45" s="19" t="s">
        <v>69</v>
      </c>
      <c r="C45" s="39">
        <v>75080</v>
      </c>
      <c r="D45" s="39">
        <v>75080</v>
      </c>
      <c r="E45" s="39">
        <f t="shared" si="1"/>
        <v>0</v>
      </c>
      <c r="F45" s="39">
        <v>75079.76</v>
      </c>
      <c r="G45" s="22"/>
    </row>
    <row r="46" spans="1:7" ht="12.75">
      <c r="A46" s="26" t="s">
        <v>64</v>
      </c>
      <c r="B46" s="19" t="s">
        <v>70</v>
      </c>
      <c r="C46" s="39">
        <v>0</v>
      </c>
      <c r="D46" s="39">
        <v>0</v>
      </c>
      <c r="E46" s="39">
        <f t="shared" si="1"/>
        <v>0</v>
      </c>
      <c r="F46" s="39">
        <v>0</v>
      </c>
      <c r="G46" s="22"/>
    </row>
    <row r="47" spans="1:7" ht="24.75" thickBot="1">
      <c r="A47" s="26"/>
      <c r="B47" s="27" t="s">
        <v>80</v>
      </c>
      <c r="C47" s="39">
        <v>150000</v>
      </c>
      <c r="D47" s="39">
        <v>150000</v>
      </c>
      <c r="E47" s="39">
        <f t="shared" si="1"/>
        <v>0</v>
      </c>
      <c r="F47" s="39">
        <v>150000</v>
      </c>
      <c r="G47" s="22"/>
    </row>
    <row r="48" spans="1:7" s="1" customFormat="1" ht="13.5" thickBot="1">
      <c r="A48" s="37"/>
      <c r="B48" s="35" t="s">
        <v>71</v>
      </c>
      <c r="C48" s="40">
        <f>SUM(C39:C47)</f>
        <v>9530130</v>
      </c>
      <c r="D48" s="40">
        <f>SUM(D39:D47)</f>
        <v>9561825.07</v>
      </c>
      <c r="E48" s="40">
        <f>SUM(E39:E47)</f>
        <v>31695.07</v>
      </c>
      <c r="F48" s="40">
        <f>SUM(F39:F47)</f>
        <v>9809811.99</v>
      </c>
      <c r="G48" s="36"/>
    </row>
    <row r="49" spans="1:7" ht="13.5" thickBot="1">
      <c r="A49" s="38"/>
      <c r="B49" s="35" t="s">
        <v>72</v>
      </c>
      <c r="C49" s="40">
        <f>C48-C35</f>
        <v>0</v>
      </c>
      <c r="D49" s="40">
        <f>D48-D35</f>
        <v>287215.25</v>
      </c>
      <c r="E49" s="40">
        <f>E48-E35</f>
        <v>287215.25000000035</v>
      </c>
      <c r="F49" s="40">
        <f>F48-F35</f>
        <v>557045.6100000013</v>
      </c>
      <c r="G49" s="36"/>
    </row>
  </sheetData>
  <mergeCells count="2">
    <mergeCell ref="A1:E1"/>
    <mergeCell ref="A2:E2"/>
  </mergeCells>
  <printOptions/>
  <pageMargins left="0.75" right="0.75" top="1" bottom="1" header="0.4921259845" footer="0.4921259845"/>
  <pageSetup horizontalDpi="300" verticalDpi="300" orientation="portrait" paperSize="9" scale="92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Scharlau</dc:creator>
  <cp:keywords/>
  <dc:description/>
  <cp:lastModifiedBy>Anwender</cp:lastModifiedBy>
  <cp:lastPrinted>2007-07-24T08:07:12Z</cp:lastPrinted>
  <dcterms:created xsi:type="dcterms:W3CDTF">2003-02-24T10:08:32Z</dcterms:created>
  <dcterms:modified xsi:type="dcterms:W3CDTF">2007-07-24T08:07:23Z</dcterms:modified>
  <cp:category/>
  <cp:version/>
  <cp:contentType/>
  <cp:contentStatus/>
</cp:coreProperties>
</file>