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<sst xmlns="http://schemas.openxmlformats.org/spreadsheetml/2006/main" count="21" uniqueCount="20">
  <si>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betreute Kinder U3</t>
  </si>
  <si>
    <t>Quote U3</t>
  </si>
  <si>
    <t>Billerbeck</t>
  </si>
  <si>
    <t>Havixbeck</t>
  </si>
  <si>
    <t xml:space="preserve">Lüdinghausen </t>
  </si>
  <si>
    <t>Nordkirchen</t>
  </si>
  <si>
    <t>Nottuln</t>
  </si>
  <si>
    <t>Olfen</t>
  </si>
  <si>
    <t>Rosendahl</t>
  </si>
  <si>
    <t>Senden</t>
  </si>
  <si>
    <t>KJA gesamt</t>
  </si>
  <si>
    <t>Plätze U3</t>
  </si>
  <si>
    <t>Betreuung im Kindergartenjahr 2010/11</t>
  </si>
  <si>
    <t>Planung für das Kindergartenjahr 2011/12</t>
  </si>
  <si>
    <t>Betreuungsquote U3</t>
  </si>
  <si>
    <t>Prognose Kindergartenjahr 2013/14</t>
  </si>
  <si>
    <t>Bedarf Plätze U3</t>
  </si>
  <si>
    <t xml:space="preserve">Ascheberg </t>
  </si>
  <si>
    <r>
      <t xml:space="preserve">Ausbau U3 - Kindertageseinrichtungen - </t>
    </r>
    <r>
      <rPr>
        <sz val="10"/>
        <rFont val="Arial"/>
        <family val="0"/>
      </rPr>
      <t>Sachstand 08.02.11</t>
    </r>
  </si>
  <si>
    <t xml:space="preserve">Plätze mit geeignetem U3-Raumprogramm/ Bewilligung Investitionen Anbau/Umbau zur Schaffung des Raumprogramms U3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</si>
</sst>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0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0" fontId="0" fillId="2" borderId="5" xfId="0" applyNumberFormat="1" applyFill="1" applyBorder="1" applyAlignment="1">
      <alignment/>
    </xf>
    <xf numFmtId="0" fontId="0" fillId="0" borderId="6" xfId="0" applyBorder="1" applyAlignment="1">
      <alignment wrapText="1"/>
    </xf>
    <xf numFmtId="0" fontId="2" fillId="0" borderId="0" xfId="0" applyFont="1" applyAlignment="1">
      <alignment/>
    </xf>
    <xf numFmtId="1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6" xfId="0" applyBorder="1" applyAlignment="1">
      <alignment horizontal="center" wrapText="1"/>
    </xf>
    <xf numFmtId="9" fontId="0" fillId="0" borderId="9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baustand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edarfsfeststellung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gendamt\Bedarfsplan\2011\Bedarfsplan\Jan%2011-%20neuer%20Ausblick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Tabelle2"/>
      <sheetName val="Tabelle3"/>
    </sheetNames>
    <sheetDataSet>
      <sheetData sheetId="1">
        <row r="6">
          <cell r="M6">
            <v>10</v>
          </cell>
          <cell r="S6">
            <v>71</v>
          </cell>
          <cell r="Z6">
            <v>406</v>
          </cell>
          <cell r="AE6">
            <v>0.233</v>
          </cell>
        </row>
        <row r="7">
          <cell r="M7">
            <v>22</v>
          </cell>
          <cell r="S7">
            <v>38</v>
          </cell>
          <cell r="Z7">
            <v>273</v>
          </cell>
          <cell r="AE7">
            <v>0.294</v>
          </cell>
        </row>
        <row r="8">
          <cell r="M8">
            <v>32</v>
          </cell>
          <cell r="S8">
            <v>28</v>
          </cell>
          <cell r="Z8">
            <v>254</v>
          </cell>
          <cell r="AE8">
            <v>0.237</v>
          </cell>
        </row>
        <row r="9">
          <cell r="M9">
            <v>20</v>
          </cell>
          <cell r="S9">
            <v>83</v>
          </cell>
          <cell r="Z9">
            <v>570</v>
          </cell>
          <cell r="AE9">
            <v>0.22</v>
          </cell>
        </row>
        <row r="10">
          <cell r="M10">
            <v>13</v>
          </cell>
          <cell r="S10">
            <v>32</v>
          </cell>
          <cell r="Z10">
            <v>193</v>
          </cell>
          <cell r="AE10">
            <v>0.234</v>
          </cell>
        </row>
        <row r="11">
          <cell r="M11">
            <v>32</v>
          </cell>
          <cell r="S11">
            <v>63</v>
          </cell>
          <cell r="Z11">
            <v>532</v>
          </cell>
          <cell r="AE11">
            <v>0.182</v>
          </cell>
        </row>
        <row r="12">
          <cell r="M12">
            <v>9</v>
          </cell>
          <cell r="S12">
            <v>33</v>
          </cell>
          <cell r="Z12">
            <v>238</v>
          </cell>
          <cell r="AE12">
            <v>0.306</v>
          </cell>
        </row>
        <row r="13">
          <cell r="M13">
            <v>23</v>
          </cell>
          <cell r="S13">
            <v>31</v>
          </cell>
          <cell r="Z13">
            <v>298</v>
          </cell>
          <cell r="AE13">
            <v>0.216</v>
          </cell>
        </row>
        <row r="14">
          <cell r="M14">
            <v>31</v>
          </cell>
          <cell r="S14">
            <v>75</v>
          </cell>
          <cell r="Z14">
            <v>578</v>
          </cell>
          <cell r="AE14">
            <v>0.176</v>
          </cell>
        </row>
        <row r="15">
          <cell r="Z15">
            <v>3342</v>
          </cell>
          <cell r="AE15">
            <v>0.223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2009"/>
      <sheetName val="2010"/>
    </sheetNames>
    <sheetDataSet>
      <sheetData sheetId="2">
        <row r="6">
          <cell r="M6">
            <v>90</v>
          </cell>
        </row>
        <row r="7">
          <cell r="M7">
            <v>82</v>
          </cell>
        </row>
        <row r="8">
          <cell r="M8">
            <v>64</v>
          </cell>
        </row>
        <row r="9">
          <cell r="M9">
            <v>126</v>
          </cell>
        </row>
        <row r="10">
          <cell r="M10">
            <v>51</v>
          </cell>
        </row>
        <row r="11">
          <cell r="M11">
            <v>90</v>
          </cell>
        </row>
        <row r="12">
          <cell r="M12">
            <v>70</v>
          </cell>
        </row>
        <row r="13">
          <cell r="M13">
            <v>57</v>
          </cell>
        </row>
        <row r="14">
          <cell r="M14">
            <v>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cheberg a)"/>
      <sheetName val="Ascheberg b)"/>
      <sheetName val="Billerbeck a)"/>
      <sheetName val="Billerbeck b)"/>
      <sheetName val="Havixbeck a)"/>
      <sheetName val="Havixbeck b)"/>
      <sheetName val="Lüdinghausen a)"/>
      <sheetName val="Lüdinghausen b)"/>
      <sheetName val="Nordkirchen a)"/>
      <sheetName val="Nordkirchen b)"/>
      <sheetName val="Nottuln a)"/>
      <sheetName val="Nottuln b)"/>
      <sheetName val="Olfen a)"/>
      <sheetName val="Olfen b)"/>
      <sheetName val="Rosendahl a)"/>
      <sheetName val="Rosendahl b)"/>
      <sheetName val="Senden a)"/>
      <sheetName val="Senden b)"/>
      <sheetName val="KJA gesamt a)"/>
      <sheetName val="KJA gesamt b)"/>
      <sheetName val="Tabelle2"/>
      <sheetName val="Tabelle3"/>
    </sheetNames>
    <sheetDataSet>
      <sheetData sheetId="19">
        <row r="22">
          <cell r="E22">
            <v>136</v>
          </cell>
        </row>
        <row r="23">
          <cell r="E23">
            <v>98</v>
          </cell>
        </row>
        <row r="24">
          <cell r="E24">
            <v>95</v>
          </cell>
        </row>
        <row r="25">
          <cell r="E25">
            <v>199</v>
          </cell>
        </row>
        <row r="26">
          <cell r="E26">
            <v>73</v>
          </cell>
        </row>
        <row r="27">
          <cell r="E27">
            <v>173</v>
          </cell>
        </row>
        <row r="28">
          <cell r="E28">
            <v>80</v>
          </cell>
        </row>
        <row r="29">
          <cell r="E29">
            <v>93</v>
          </cell>
        </row>
        <row r="30">
          <cell r="E30">
            <v>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4.00390625" style="0" customWidth="1"/>
    <col min="2" max="2" width="17.00390625" style="0" customWidth="1"/>
    <col min="3" max="3" width="18.7109375" style="0" customWidth="1"/>
    <col min="4" max="4" width="17.00390625" style="0" customWidth="1"/>
    <col min="5" max="5" width="18.7109375" style="0" customWidth="1"/>
    <col min="6" max="6" width="15.57421875" style="0" customWidth="1"/>
    <col min="7" max="7" width="17.00390625" style="0" customWidth="1"/>
    <col min="8" max="8" width="20.7109375" style="0" customWidth="1"/>
  </cols>
  <sheetData>
    <row r="1" ht="13.5" thickBot="1">
      <c r="A1" s="12" t="s">
        <v>18</v>
      </c>
    </row>
    <row r="2" spans="1:8" ht="45" customHeight="1" thickTop="1">
      <c r="A2" s="22"/>
      <c r="B2" s="19" t="s">
        <v>12</v>
      </c>
      <c r="C2" s="21"/>
      <c r="D2" s="19" t="s">
        <v>13</v>
      </c>
      <c r="E2" s="21"/>
      <c r="F2" s="19" t="s">
        <v>15</v>
      </c>
      <c r="G2" s="20"/>
      <c r="H2" s="24" t="s">
        <v>19</v>
      </c>
    </row>
    <row r="3" spans="1:8" s="3" customFormat="1" ht="35.25" customHeight="1">
      <c r="A3" s="23"/>
      <c r="B3" s="1" t="s">
        <v>0</v>
      </c>
      <c r="C3" s="1" t="s">
        <v>14</v>
      </c>
      <c r="D3" s="2" t="s">
        <v>11</v>
      </c>
      <c r="E3" s="1" t="s">
        <v>1</v>
      </c>
      <c r="F3" s="11" t="s">
        <v>16</v>
      </c>
      <c r="G3" s="16" t="s">
        <v>1</v>
      </c>
      <c r="H3" s="25"/>
    </row>
    <row r="4" spans="1:8" s="7" customFormat="1" ht="30" customHeight="1">
      <c r="A4" s="4" t="s">
        <v>17</v>
      </c>
      <c r="B4" s="5">
        <f>'[1]2010'!$M6+'[1]2010'!$S6</f>
        <v>81</v>
      </c>
      <c r="C4" s="6">
        <f>B4/'[1]2010'!$Z6</f>
        <v>0.19950738916256158</v>
      </c>
      <c r="D4" s="13">
        <f>'[2]2010'!$M6</f>
        <v>90</v>
      </c>
      <c r="E4" s="6">
        <f>'[1]2010'!$AE6</f>
        <v>0.233</v>
      </c>
      <c r="F4" s="5">
        <f>'[3]KJA gesamt b)'!$E22</f>
        <v>136</v>
      </c>
      <c r="G4" s="17">
        <v>0.35</v>
      </c>
      <c r="H4" s="14">
        <v>40</v>
      </c>
    </row>
    <row r="5" spans="1:8" s="7" customFormat="1" ht="30" customHeight="1">
      <c r="A5" s="4" t="s">
        <v>2</v>
      </c>
      <c r="B5" s="5">
        <f>'[1]2010'!$M7+'[1]2010'!$S7</f>
        <v>60</v>
      </c>
      <c r="C5" s="6">
        <f>B5/'[1]2010'!$Z7</f>
        <v>0.21978021978021978</v>
      </c>
      <c r="D5" s="13">
        <f>'[2]2010'!$M7</f>
        <v>82</v>
      </c>
      <c r="E5" s="6">
        <f>'[1]2010'!$AE7</f>
        <v>0.294</v>
      </c>
      <c r="F5" s="5">
        <f>'[3]KJA gesamt b)'!$E23</f>
        <v>98</v>
      </c>
      <c r="G5" s="17">
        <v>0.35</v>
      </c>
      <c r="H5" s="14">
        <f>28+7</f>
        <v>35</v>
      </c>
    </row>
    <row r="6" spans="1:8" s="7" customFormat="1" ht="30" customHeight="1">
      <c r="A6" s="4" t="s">
        <v>3</v>
      </c>
      <c r="B6" s="5">
        <f>'[1]2010'!$M8+'[1]2010'!$S8</f>
        <v>60</v>
      </c>
      <c r="C6" s="6">
        <f>B6/'[1]2010'!$Z8</f>
        <v>0.23622047244094488</v>
      </c>
      <c r="D6" s="13">
        <f>'[2]2010'!$M8</f>
        <v>64</v>
      </c>
      <c r="E6" s="6">
        <f>'[1]2010'!$AE8</f>
        <v>0.237</v>
      </c>
      <c r="F6" s="5">
        <f>'[3]KJA gesamt b)'!$E24</f>
        <v>95</v>
      </c>
      <c r="G6" s="17">
        <v>0.35</v>
      </c>
      <c r="H6" s="14">
        <f>30+7</f>
        <v>37</v>
      </c>
    </row>
    <row r="7" spans="1:8" s="7" customFormat="1" ht="30" customHeight="1">
      <c r="A7" s="4" t="s">
        <v>4</v>
      </c>
      <c r="B7" s="5">
        <f>'[1]2010'!$M9+'[1]2010'!$S9</f>
        <v>103</v>
      </c>
      <c r="C7" s="6">
        <f>B7/'[1]2010'!$Z9</f>
        <v>0.18070175438596492</v>
      </c>
      <c r="D7" s="13">
        <f>'[2]2010'!$M9</f>
        <v>126</v>
      </c>
      <c r="E7" s="6">
        <f>'[1]2010'!$AE9</f>
        <v>0.22</v>
      </c>
      <c r="F7" s="5">
        <f>'[3]KJA gesamt b)'!$E25</f>
        <v>199</v>
      </c>
      <c r="G7" s="17">
        <v>0.35</v>
      </c>
      <c r="H7" s="14">
        <f>88+14</f>
        <v>102</v>
      </c>
    </row>
    <row r="8" spans="1:8" s="7" customFormat="1" ht="30" customHeight="1">
      <c r="A8" s="4" t="s">
        <v>5</v>
      </c>
      <c r="B8" s="5">
        <f>'[1]2010'!$M10+'[1]2010'!$S10</f>
        <v>45</v>
      </c>
      <c r="C8" s="6">
        <f>B8/'[1]2010'!$Z10</f>
        <v>0.23316062176165803</v>
      </c>
      <c r="D8" s="13">
        <f>'[2]2010'!$M10</f>
        <v>51</v>
      </c>
      <c r="E8" s="6">
        <f>'[1]2010'!$AE10</f>
        <v>0.234</v>
      </c>
      <c r="F8" s="5">
        <f>'[3]KJA gesamt b)'!$E26</f>
        <v>73</v>
      </c>
      <c r="G8" s="17">
        <v>0.35</v>
      </c>
      <c r="H8" s="14">
        <v>26</v>
      </c>
    </row>
    <row r="9" spans="1:8" s="7" customFormat="1" ht="30" customHeight="1">
      <c r="A9" s="4" t="s">
        <v>6</v>
      </c>
      <c r="B9" s="5">
        <f>'[1]2010'!$M11+'[1]2010'!$S11</f>
        <v>95</v>
      </c>
      <c r="C9" s="6">
        <f>B9/'[1]2010'!$Z11</f>
        <v>0.17857142857142858</v>
      </c>
      <c r="D9" s="13">
        <f>'[2]2010'!$M11</f>
        <v>90</v>
      </c>
      <c r="E9" s="6">
        <f>'[1]2010'!$AE11</f>
        <v>0.182</v>
      </c>
      <c r="F9" s="5">
        <f>'[3]KJA gesamt b)'!$E27</f>
        <v>173</v>
      </c>
      <c r="G9" s="17">
        <v>0.35</v>
      </c>
      <c r="H9" s="14">
        <f>78+7</f>
        <v>85</v>
      </c>
    </row>
    <row r="10" spans="1:8" s="7" customFormat="1" ht="30" customHeight="1">
      <c r="A10" s="4" t="s">
        <v>7</v>
      </c>
      <c r="B10" s="5">
        <f>'[1]2010'!$M12+'[1]2010'!$S12</f>
        <v>42</v>
      </c>
      <c r="C10" s="6">
        <f>B10/'[1]2010'!$Z12</f>
        <v>0.17647058823529413</v>
      </c>
      <c r="D10" s="13">
        <f>'[2]2010'!$M12</f>
        <v>70</v>
      </c>
      <c r="E10" s="6">
        <f>'[1]2010'!$AE12</f>
        <v>0.306</v>
      </c>
      <c r="F10" s="5">
        <f>'[3]KJA gesamt b)'!$E28</f>
        <v>80</v>
      </c>
      <c r="G10" s="17">
        <v>0.35</v>
      </c>
      <c r="H10" s="14">
        <v>48</v>
      </c>
    </row>
    <row r="11" spans="1:8" s="7" customFormat="1" ht="30" customHeight="1">
      <c r="A11" s="4" t="s">
        <v>8</v>
      </c>
      <c r="B11" s="5">
        <f>'[1]2010'!$M13+'[1]2010'!$S13</f>
        <v>54</v>
      </c>
      <c r="C11" s="6">
        <f>B11/'[1]2010'!$Z13</f>
        <v>0.18120805369127516</v>
      </c>
      <c r="D11" s="13">
        <f>'[2]2010'!$M13</f>
        <v>57</v>
      </c>
      <c r="E11" s="6">
        <f>'[1]2010'!$AE13</f>
        <v>0.216</v>
      </c>
      <c r="F11" s="5">
        <f>'[3]KJA gesamt b)'!$E29</f>
        <v>93</v>
      </c>
      <c r="G11" s="17">
        <v>0.35</v>
      </c>
      <c r="H11" s="14">
        <v>80</v>
      </c>
    </row>
    <row r="12" spans="1:8" s="7" customFormat="1" ht="30" customHeight="1">
      <c r="A12" s="4" t="s">
        <v>9</v>
      </c>
      <c r="B12" s="5">
        <f>'[1]2010'!$M14+'[1]2010'!$S14</f>
        <v>106</v>
      </c>
      <c r="C12" s="6">
        <f>B12/'[1]2010'!$Z14</f>
        <v>0.18339100346020762</v>
      </c>
      <c r="D12" s="13">
        <f>'[2]2010'!$M14</f>
        <v>95</v>
      </c>
      <c r="E12" s="6">
        <f>'[1]2010'!$AE14</f>
        <v>0.176</v>
      </c>
      <c r="F12" s="5">
        <f>'[3]KJA gesamt b)'!$E30</f>
        <v>189</v>
      </c>
      <c r="G12" s="17">
        <v>0.35</v>
      </c>
      <c r="H12" s="14">
        <v>102</v>
      </c>
    </row>
    <row r="13" spans="1:8" ht="30" customHeight="1" thickBot="1">
      <c r="A13" s="8" t="s">
        <v>10</v>
      </c>
      <c r="B13" s="9">
        <f>SUM(B4:B12)</f>
        <v>646</v>
      </c>
      <c r="C13" s="10">
        <f>B13/'[1]2010'!$Z15</f>
        <v>0.19329742669060443</v>
      </c>
      <c r="D13" s="9">
        <f>SUM(D4:D12)</f>
        <v>725</v>
      </c>
      <c r="E13" s="10">
        <f>'[1]2010'!$AE15</f>
        <v>0.223</v>
      </c>
      <c r="F13" s="9">
        <f>SUM(F4:F12)</f>
        <v>1136</v>
      </c>
      <c r="G13" s="18">
        <v>0.35</v>
      </c>
      <c r="H13" s="15">
        <f>SUM(H4:H12)</f>
        <v>555</v>
      </c>
    </row>
    <row r="14" ht="13.5" thickTop="1"/>
  </sheetData>
  <mergeCells count="5">
    <mergeCell ref="H2:H3"/>
    <mergeCell ref="F2:G2"/>
    <mergeCell ref="D2:E2"/>
    <mergeCell ref="A2:A3"/>
    <mergeCell ref="B2:C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2011-02-08T15:30:51Z</cp:lastPrinted>
  <dcterms:created xsi:type="dcterms:W3CDTF">2011-02-01T08:29:32Z</dcterms:created>
  <dcterms:modified xsi:type="dcterms:W3CDTF">2011-02-08T15:30:54Z</dcterms:modified>
  <cp:category/>
  <cp:version/>
  <cp:contentType/>
  <cp:contentStatus/>
</cp:coreProperties>
</file>