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85" windowHeight="12405" activeTab="0"/>
  </bookViews>
  <sheets>
    <sheet name="Übersich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F14" authorId="0">
      <text>
        <r>
          <rPr>
            <b/>
            <sz val="8"/>
            <rFont val="Tahoma"/>
            <family val="2"/>
          </rPr>
          <t>Anmerkung:</t>
        </r>
        <r>
          <rPr>
            <sz val="8"/>
            <rFont val="Tahoma"/>
            <family val="0"/>
          </rPr>
          <t xml:space="preserve">
Ab dem elften Jahr sind für das geförderte Darlehen A über 3.816.500 Euro die vollen Zinsaufwendungen zu tragen. Ferner erfolgt eine Steigerung der jährlichen Tilgungsleistung. 
Dies wird durch eine entsprechende Minderung der Tilgungsleistungen des Darlehens B über 4.283.500 Euro kompensiert, so dass über die Laufzeit eine jährlich annähernd konstante Nettobelastung der Kreise resultiert.</t>
        </r>
      </text>
    </comment>
    <comment ref="B23" authorId="0">
      <text>
        <r>
          <rPr>
            <b/>
            <sz val="8"/>
            <rFont val="Tahoma"/>
            <family val="2"/>
          </rPr>
          <t>Anmerkung:</t>
        </r>
        <r>
          <rPr>
            <sz val="8"/>
            <rFont val="Tahoma"/>
            <family val="0"/>
          </rPr>
          <t xml:space="preserve">
Im Jahr 20 umfasst die Schlussrate für Darlehen A 46.717,09 Euro sowie für Darlehen B 134.772,14 Euro</t>
        </r>
      </text>
    </comment>
  </commentList>
</comments>
</file>

<file path=xl/sharedStrings.xml><?xml version="1.0" encoding="utf-8"?>
<sst xmlns="http://schemas.openxmlformats.org/spreadsheetml/2006/main" count="12" uniqueCount="12">
  <si>
    <t>Übersicht der voraussichtlichen Schuldendiensthilfen durch die Kreise Coesfeld und Borken (Stand 20.07.2012)</t>
  </si>
  <si>
    <t>Jahr</t>
  </si>
  <si>
    <t>Annuität Darlehen A</t>
  </si>
  <si>
    <t>Annuität Darlehen B</t>
  </si>
  <si>
    <r>
      <t xml:space="preserve">Gesamt-aufwendungen
</t>
    </r>
    <r>
      <rPr>
        <sz val="10"/>
        <rFont val="Arial"/>
        <family val="0"/>
      </rPr>
      <t>(Schuldendienst)</t>
    </r>
  </si>
  <si>
    <t>Anteil 
Kreis Coesfeld
38,64%*</t>
  </si>
  <si>
    <t>Anteil 
Kreis Borken
44,695%*</t>
  </si>
  <si>
    <r>
      <t xml:space="preserve">Nettoaufwand Kreis Coesfeld
</t>
    </r>
    <r>
      <rPr>
        <sz val="10"/>
        <rFont val="Arial"/>
        <family val="0"/>
      </rPr>
      <t>(nach Zinsübernahme durch das Land über 10 Jahre und durch Haus Hall über 2 Jahre)</t>
    </r>
  </si>
  <si>
    <r>
      <t xml:space="preserve">Nettoaufwand Kreis Borken
</t>
    </r>
    <r>
      <rPr>
        <sz val="10"/>
        <rFont val="Arial"/>
        <family val="0"/>
      </rPr>
      <t>(nach Zinsübernahme durch das Land über 10 Jahre und durch Haus Hall über 2 Jahre)</t>
    </r>
  </si>
  <si>
    <t>20 Schlussrate</t>
  </si>
  <si>
    <t>Summe</t>
  </si>
  <si>
    <t xml:space="preserve">* vorbehaltlich der jährlich anzupassenen Kreisquoten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</si>
</sst>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9" applyNumberFormat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1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/>
    </xf>
    <xf numFmtId="43" fontId="17" fillId="0" borderId="11" xfId="0" applyNumberFormat="1" applyFont="1" applyBorder="1" applyAlignment="1">
      <alignment/>
    </xf>
    <xf numFmtId="43" fontId="19" fillId="4" borderId="11" xfId="0" applyNumberFormat="1" applyFont="1" applyFill="1" applyBorder="1" applyAlignment="1">
      <alignment/>
    </xf>
    <xf numFmtId="43" fontId="20" fillId="4" borderId="11" xfId="0" applyNumberFormat="1" applyFon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evers\Lokale%20Einstellungen\Temporary%20Internet%20Files\Content.Outlook\97K4O2MH\Finanzierungs&#252;bersicht%20Haus%20Hall%20vom%2020%2007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lehen A"/>
      <sheetName val="Darlehen B"/>
      <sheetName val="Übersicht"/>
      <sheetName val="Probe"/>
    </sheetNames>
    <sheetDataSet>
      <sheetData sheetId="0">
        <row r="3">
          <cell r="F3">
            <v>9856.32</v>
          </cell>
          <cell r="K3">
            <v>37897.84</v>
          </cell>
        </row>
        <row r="4">
          <cell r="F4">
            <v>9614.48</v>
          </cell>
          <cell r="K4">
            <v>37897.84</v>
          </cell>
        </row>
        <row r="5">
          <cell r="F5">
            <v>9685.91</v>
          </cell>
          <cell r="K5">
            <v>37897.84</v>
          </cell>
        </row>
        <row r="6">
          <cell r="F6">
            <v>9757.88</v>
          </cell>
          <cell r="K6">
            <v>37897.84</v>
          </cell>
        </row>
        <row r="7">
          <cell r="F7">
            <v>9830.38</v>
          </cell>
          <cell r="K7">
            <v>37897.84</v>
          </cell>
        </row>
        <row r="8">
          <cell r="F8">
            <v>9903.42</v>
          </cell>
          <cell r="K8">
            <v>37897.84</v>
          </cell>
        </row>
        <row r="9">
          <cell r="F9">
            <v>9977</v>
          </cell>
          <cell r="K9">
            <v>37897.84</v>
          </cell>
        </row>
        <row r="10">
          <cell r="F10">
            <v>10051.13</v>
          </cell>
          <cell r="K10">
            <v>37897.84</v>
          </cell>
        </row>
        <row r="11">
          <cell r="F11">
            <v>10125.81</v>
          </cell>
          <cell r="K11">
            <v>37897.84</v>
          </cell>
        </row>
        <row r="12">
          <cell r="F12">
            <v>10201.05</v>
          </cell>
          <cell r="K12">
            <v>37897.84</v>
          </cell>
        </row>
        <row r="13">
          <cell r="F13">
            <v>10276.84</v>
          </cell>
          <cell r="K13">
            <v>37897.84</v>
          </cell>
        </row>
        <row r="14">
          <cell r="F14">
            <v>10353.2</v>
          </cell>
          <cell r="K14">
            <v>37897.84</v>
          </cell>
        </row>
        <row r="15">
          <cell r="F15">
            <v>10430.12</v>
          </cell>
          <cell r="K15">
            <v>37897.84</v>
          </cell>
        </row>
        <row r="16">
          <cell r="F16">
            <v>10507.62</v>
          </cell>
        </row>
        <row r="17">
          <cell r="F17">
            <v>10585.69</v>
          </cell>
        </row>
        <row r="18">
          <cell r="F18">
            <v>10664.34</v>
          </cell>
        </row>
        <row r="19">
          <cell r="F19">
            <v>10743.58</v>
          </cell>
        </row>
        <row r="20">
          <cell r="F20">
            <v>10823.4</v>
          </cell>
        </row>
        <row r="21">
          <cell r="F21">
            <v>10903.82</v>
          </cell>
        </row>
        <row r="22">
          <cell r="F22">
            <v>10984.83</v>
          </cell>
        </row>
        <row r="23">
          <cell r="F23">
            <v>11066.45</v>
          </cell>
        </row>
        <row r="24">
          <cell r="F24">
            <v>11148.68</v>
          </cell>
        </row>
        <row r="25">
          <cell r="F25">
            <v>11231.51</v>
          </cell>
        </row>
        <row r="26">
          <cell r="F26">
            <v>11314.96</v>
          </cell>
        </row>
        <row r="27">
          <cell r="F27">
            <v>11399.03</v>
          </cell>
        </row>
        <row r="28">
          <cell r="F28">
            <v>11483.73</v>
          </cell>
        </row>
        <row r="29">
          <cell r="F29">
            <v>11569.05</v>
          </cell>
        </row>
        <row r="30">
          <cell r="F30">
            <v>11655.01</v>
          </cell>
        </row>
        <row r="31">
          <cell r="F31">
            <v>11741.6</v>
          </cell>
        </row>
        <row r="32">
          <cell r="F32">
            <v>11828.84</v>
          </cell>
        </row>
        <row r="33">
          <cell r="F33">
            <v>11916.73</v>
          </cell>
        </row>
        <row r="34">
          <cell r="F34">
            <v>12005.27</v>
          </cell>
        </row>
        <row r="35">
          <cell r="F35">
            <v>12094.47</v>
          </cell>
        </row>
        <row r="36">
          <cell r="F36">
            <v>12184.33</v>
          </cell>
        </row>
        <row r="37">
          <cell r="F37">
            <v>12274.86</v>
          </cell>
        </row>
        <row r="38">
          <cell r="F38">
            <v>12366.07</v>
          </cell>
        </row>
        <row r="39">
          <cell r="F39">
            <v>12457.95</v>
          </cell>
        </row>
        <row r="40">
          <cell r="F40">
            <v>12550.51</v>
          </cell>
        </row>
        <row r="41">
          <cell r="F41">
            <v>12643.76</v>
          </cell>
        </row>
        <row r="42">
          <cell r="F42">
            <v>12737.7</v>
          </cell>
        </row>
        <row r="44">
          <cell r="K44">
            <v>97530.66</v>
          </cell>
        </row>
        <row r="45">
          <cell r="K45">
            <v>97530.66</v>
          </cell>
        </row>
        <row r="46">
          <cell r="K46">
            <v>97530.66</v>
          </cell>
        </row>
        <row r="47">
          <cell r="K47">
            <v>97530.66</v>
          </cell>
        </row>
        <row r="48">
          <cell r="K48">
            <v>97530.66</v>
          </cell>
        </row>
        <row r="49">
          <cell r="K49">
            <v>97530.66</v>
          </cell>
        </row>
        <row r="50">
          <cell r="K50">
            <v>97530.66</v>
          </cell>
        </row>
        <row r="51">
          <cell r="K51">
            <v>97530.66</v>
          </cell>
        </row>
        <row r="52">
          <cell r="K52">
            <v>97530.66</v>
          </cell>
        </row>
        <row r="53">
          <cell r="K53">
            <v>97530.66</v>
          </cell>
        </row>
        <row r="54">
          <cell r="K54">
            <v>97530.66</v>
          </cell>
        </row>
        <row r="55">
          <cell r="K55">
            <v>97530.66</v>
          </cell>
        </row>
        <row r="56">
          <cell r="K56">
            <v>97530.66</v>
          </cell>
        </row>
        <row r="57">
          <cell r="K57">
            <v>97530.66</v>
          </cell>
        </row>
        <row r="58">
          <cell r="K58">
            <v>97530.66</v>
          </cell>
        </row>
        <row r="59">
          <cell r="K59">
            <v>97530.66</v>
          </cell>
        </row>
        <row r="60">
          <cell r="K60">
            <v>97530.66</v>
          </cell>
        </row>
        <row r="61">
          <cell r="K61">
            <v>97530.66</v>
          </cell>
        </row>
        <row r="62">
          <cell r="K62">
            <v>97530.66</v>
          </cell>
        </row>
        <row r="63">
          <cell r="K63">
            <v>97530.66</v>
          </cell>
        </row>
        <row r="64">
          <cell r="K64">
            <v>97530.66</v>
          </cell>
        </row>
        <row r="65">
          <cell r="K65">
            <v>97530.66</v>
          </cell>
        </row>
        <row r="66">
          <cell r="K66">
            <v>97530.66</v>
          </cell>
        </row>
        <row r="67">
          <cell r="K67">
            <v>97530.66</v>
          </cell>
        </row>
        <row r="68">
          <cell r="K68">
            <v>97530.66</v>
          </cell>
        </row>
        <row r="69">
          <cell r="K69">
            <v>97530.66</v>
          </cell>
        </row>
        <row r="70">
          <cell r="K70">
            <v>97530.66</v>
          </cell>
        </row>
        <row r="71">
          <cell r="K71">
            <v>97530.66</v>
          </cell>
        </row>
        <row r="72">
          <cell r="K72">
            <v>97530.66</v>
          </cell>
        </row>
        <row r="73">
          <cell r="K73">
            <v>97530.66</v>
          </cell>
        </row>
        <row r="74">
          <cell r="K74">
            <v>97530.66</v>
          </cell>
        </row>
        <row r="75">
          <cell r="K75">
            <v>97530.66</v>
          </cell>
        </row>
        <row r="76">
          <cell r="K76">
            <v>97530.66</v>
          </cell>
        </row>
        <row r="77">
          <cell r="K77">
            <v>97530.66</v>
          </cell>
        </row>
        <row r="78">
          <cell r="K78">
            <v>97530.66</v>
          </cell>
        </row>
        <row r="79">
          <cell r="K79">
            <v>97530.66</v>
          </cell>
        </row>
      </sheetData>
      <sheetData sheetId="1">
        <row r="3">
          <cell r="F3">
            <v>74189.5</v>
          </cell>
          <cell r="K3">
            <v>99912.04</v>
          </cell>
        </row>
        <row r="4">
          <cell r="F4">
            <v>74351</v>
          </cell>
          <cell r="K4">
            <v>99912.04</v>
          </cell>
        </row>
        <row r="5">
          <cell r="F5">
            <v>74802.5</v>
          </cell>
          <cell r="K5">
            <v>99912.04</v>
          </cell>
        </row>
        <row r="6">
          <cell r="F6">
            <v>75256.74</v>
          </cell>
          <cell r="K6">
            <v>99912.04</v>
          </cell>
        </row>
        <row r="7">
          <cell r="F7">
            <v>75713.73</v>
          </cell>
          <cell r="K7">
            <v>99912.04</v>
          </cell>
        </row>
        <row r="8">
          <cell r="F8">
            <v>76173.5</v>
          </cell>
          <cell r="K8">
            <v>99912.04</v>
          </cell>
        </row>
        <row r="9">
          <cell r="F9">
            <v>76636.07</v>
          </cell>
          <cell r="K9">
            <v>99912.04</v>
          </cell>
        </row>
        <row r="10">
          <cell r="F10">
            <v>77101.44</v>
          </cell>
          <cell r="K10">
            <v>99912.04</v>
          </cell>
        </row>
        <row r="11">
          <cell r="K11">
            <v>99912.04</v>
          </cell>
        </row>
        <row r="12">
          <cell r="K12">
            <v>99912.04</v>
          </cell>
        </row>
        <row r="13">
          <cell r="K13">
            <v>99912.04</v>
          </cell>
        </row>
        <row r="14">
          <cell r="K14">
            <v>99912.04</v>
          </cell>
        </row>
        <row r="15">
          <cell r="K15">
            <v>99912.04</v>
          </cell>
        </row>
        <row r="16">
          <cell r="K16">
            <v>99912.04</v>
          </cell>
        </row>
        <row r="17">
          <cell r="K17">
            <v>99912.04</v>
          </cell>
        </row>
        <row r="18">
          <cell r="K18">
            <v>99912.04</v>
          </cell>
        </row>
        <row r="19">
          <cell r="K19">
            <v>99912.04</v>
          </cell>
        </row>
        <row r="20">
          <cell r="K20">
            <v>99912.04</v>
          </cell>
        </row>
        <row r="21">
          <cell r="K21">
            <v>99912.04</v>
          </cell>
        </row>
        <row r="22">
          <cell r="K22">
            <v>99912.04</v>
          </cell>
        </row>
        <row r="23">
          <cell r="K23">
            <v>99912.04</v>
          </cell>
        </row>
        <row r="24">
          <cell r="K24">
            <v>99912.04</v>
          </cell>
        </row>
        <row r="25">
          <cell r="K25">
            <v>99912.04</v>
          </cell>
        </row>
        <row r="26">
          <cell r="K26">
            <v>99912.04</v>
          </cell>
        </row>
        <row r="27">
          <cell r="K27">
            <v>99912.04</v>
          </cell>
        </row>
        <row r="28">
          <cell r="K28">
            <v>99912.04</v>
          </cell>
        </row>
        <row r="29">
          <cell r="K29">
            <v>99912.04</v>
          </cell>
        </row>
        <row r="30">
          <cell r="K30">
            <v>99912.04</v>
          </cell>
        </row>
        <row r="31">
          <cell r="K31">
            <v>99912.04</v>
          </cell>
        </row>
        <row r="32">
          <cell r="K32">
            <v>99912.04</v>
          </cell>
        </row>
        <row r="33">
          <cell r="K33">
            <v>99912.04</v>
          </cell>
        </row>
        <row r="34">
          <cell r="K34">
            <v>99912.04</v>
          </cell>
        </row>
        <row r="35">
          <cell r="K35">
            <v>99912.04</v>
          </cell>
        </row>
        <row r="36">
          <cell r="K36">
            <v>99912.04</v>
          </cell>
        </row>
        <row r="37">
          <cell r="K37">
            <v>99912.04</v>
          </cell>
        </row>
        <row r="38">
          <cell r="K38">
            <v>99912.04</v>
          </cell>
        </row>
        <row r="39">
          <cell r="K39">
            <v>99912.04</v>
          </cell>
        </row>
        <row r="40">
          <cell r="K40">
            <v>99912.04</v>
          </cell>
        </row>
        <row r="41">
          <cell r="K41">
            <v>99912.04</v>
          </cell>
        </row>
        <row r="42">
          <cell r="K42">
            <v>99912.04</v>
          </cell>
        </row>
        <row r="44">
          <cell r="K44">
            <v>26761.17</v>
          </cell>
        </row>
        <row r="45">
          <cell r="K45">
            <v>26761.17</v>
          </cell>
        </row>
        <row r="46">
          <cell r="K46">
            <v>26761.17</v>
          </cell>
        </row>
        <row r="47">
          <cell r="K47">
            <v>26761.17</v>
          </cell>
        </row>
        <row r="48">
          <cell r="K48">
            <v>26761.17</v>
          </cell>
        </row>
        <row r="49">
          <cell r="K49">
            <v>26761.17</v>
          </cell>
        </row>
        <row r="50">
          <cell r="K50">
            <v>26761.17</v>
          </cell>
        </row>
        <row r="51">
          <cell r="K51">
            <v>26761.17</v>
          </cell>
        </row>
        <row r="52">
          <cell r="K52">
            <v>26761.17</v>
          </cell>
        </row>
        <row r="53">
          <cell r="K53">
            <v>26761.17</v>
          </cell>
        </row>
        <row r="54">
          <cell r="K54">
            <v>26761.17</v>
          </cell>
        </row>
        <row r="55">
          <cell r="K55">
            <v>26761.17</v>
          </cell>
        </row>
        <row r="56">
          <cell r="K56">
            <v>26761.17</v>
          </cell>
        </row>
        <row r="57">
          <cell r="K57">
            <v>26761.17</v>
          </cell>
        </row>
        <row r="58">
          <cell r="K58">
            <v>26761.17</v>
          </cell>
        </row>
        <row r="59">
          <cell r="K59">
            <v>26761.17</v>
          </cell>
        </row>
        <row r="60">
          <cell r="K60">
            <v>26761.17</v>
          </cell>
        </row>
        <row r="61">
          <cell r="K61">
            <v>26761.17</v>
          </cell>
        </row>
        <row r="62">
          <cell r="K62">
            <v>26761.17</v>
          </cell>
        </row>
        <row r="63">
          <cell r="K63">
            <v>26761.17</v>
          </cell>
        </row>
        <row r="64">
          <cell r="K64">
            <v>26761.17</v>
          </cell>
        </row>
        <row r="65">
          <cell r="K65">
            <v>26761.17</v>
          </cell>
        </row>
        <row r="66">
          <cell r="K66">
            <v>26761.17</v>
          </cell>
        </row>
        <row r="67">
          <cell r="K67">
            <v>26761.17</v>
          </cell>
        </row>
        <row r="68">
          <cell r="K68">
            <v>26761.17</v>
          </cell>
        </row>
        <row r="69">
          <cell r="K69">
            <v>26761.17</v>
          </cell>
        </row>
        <row r="70">
          <cell r="K70">
            <v>26761.17</v>
          </cell>
        </row>
        <row r="71">
          <cell r="K71">
            <v>26761.17</v>
          </cell>
        </row>
        <row r="72">
          <cell r="K72">
            <v>26761.17</v>
          </cell>
        </row>
        <row r="73">
          <cell r="K73">
            <v>26761.17</v>
          </cell>
        </row>
        <row r="74">
          <cell r="K74">
            <v>26761.17</v>
          </cell>
        </row>
        <row r="75">
          <cell r="K75">
            <v>26761.17</v>
          </cell>
        </row>
        <row r="76">
          <cell r="K76">
            <v>26761.17</v>
          </cell>
        </row>
        <row r="77">
          <cell r="K77">
            <v>26761.17</v>
          </cell>
        </row>
        <row r="78">
          <cell r="K78">
            <v>26761.17</v>
          </cell>
        </row>
        <row r="79">
          <cell r="K79">
            <v>26761.17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6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47.421875" style="0" customWidth="1"/>
    <col min="2" max="3" width="19.421875" style="0" customWidth="1"/>
    <col min="4" max="4" width="15.421875" style="0" customWidth="1"/>
    <col min="5" max="6" width="14.421875" style="0" customWidth="1"/>
    <col min="7" max="8" width="28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 thickBot="1">
      <c r="A2" s="2"/>
      <c r="B2" s="2"/>
      <c r="C2" s="2"/>
      <c r="D2" s="2"/>
      <c r="E2" s="2"/>
      <c r="F2" s="2"/>
      <c r="G2" s="2"/>
      <c r="H2" s="2"/>
    </row>
    <row r="3" spans="1:8" ht="62.25" customHeight="1" thickBo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</row>
    <row r="4" spans="1:8" ht="13.5" thickBot="1">
      <c r="A4" s="6">
        <v>1</v>
      </c>
      <c r="B4" s="7">
        <f>SUM('[1]Darlehen A'!K3:K6)</f>
        <v>151591.36</v>
      </c>
      <c r="C4" s="7">
        <f>SUM('[1]Darlehen B'!K3:K6)</f>
        <v>399648.16</v>
      </c>
      <c r="D4" s="8">
        <f aca="true" t="shared" si="0" ref="D4:D23">B4+C4</f>
        <v>551239.52</v>
      </c>
      <c r="E4" s="8">
        <f aca="true" t="shared" si="1" ref="E4:E23">D4*38.64%</f>
        <v>212998.95052800002</v>
      </c>
      <c r="F4" s="8">
        <f aca="true" t="shared" si="2" ref="F4:F23">D4*44.695%</f>
        <v>246376.503464</v>
      </c>
      <c r="G4" s="9">
        <f>(SUM('[1]Darlehen A'!F3:F6)+SUM('[1]Darlehen B'!F3:F6))*0.3864</f>
        <v>130415.53711199999</v>
      </c>
      <c r="H4" s="9">
        <f>(SUM('[1]Darlehen A'!F3:F6)+SUM('[1]Darlehen B'!F3:F6))*0.44695</f>
        <v>150852.0297935</v>
      </c>
    </row>
    <row r="5" spans="1:8" ht="13.5" thickBot="1">
      <c r="A5" s="6">
        <v>2</v>
      </c>
      <c r="B5" s="7">
        <f>SUM('[1]Darlehen A'!K4:K7)</f>
        <v>151591.36</v>
      </c>
      <c r="C5" s="7">
        <f>SUM('[1]Darlehen B'!K4:K7)</f>
        <v>399648.16</v>
      </c>
      <c r="D5" s="8">
        <f t="shared" si="0"/>
        <v>551239.52</v>
      </c>
      <c r="E5" s="8">
        <f t="shared" si="1"/>
        <v>212998.95052800002</v>
      </c>
      <c r="F5" s="8">
        <f t="shared" si="2"/>
        <v>246376.503464</v>
      </c>
      <c r="G5" s="9">
        <f>(SUM('[1]Darlehen A'!F7:F10)+SUM('[1]Darlehen B'!F7:F10))*0.3864</f>
        <v>133457.409288</v>
      </c>
      <c r="H5" s="9">
        <f>(SUM('[1]Darlehen A'!F7:F10)+SUM('[1]Darlehen B'!F7:F10))*0.44695</f>
        <v>154370.57215649998</v>
      </c>
    </row>
    <row r="6" spans="1:8" ht="13.5" thickBot="1">
      <c r="A6" s="6">
        <v>3</v>
      </c>
      <c r="B6" s="7">
        <f>SUM('[1]Darlehen A'!K5:K8)</f>
        <v>151591.36</v>
      </c>
      <c r="C6" s="7">
        <f>SUM('[1]Darlehen B'!K5:K8)</f>
        <v>399648.16</v>
      </c>
      <c r="D6" s="8">
        <f t="shared" si="0"/>
        <v>551239.52</v>
      </c>
      <c r="E6" s="8">
        <f t="shared" si="1"/>
        <v>212998.95052800002</v>
      </c>
      <c r="F6" s="8">
        <f t="shared" si="2"/>
        <v>246376.503464</v>
      </c>
      <c r="G6" s="9">
        <f>(SUM('[1]Darlehen A'!F11:F14)+SUM('[1]Darlehen B'!K11:K14))*0.3864</f>
        <v>170249.79518400002</v>
      </c>
      <c r="H6" s="9">
        <f>(SUM('[1]Darlehen A'!F11:F14)+SUM('[1]Darlehen B'!K11:K14))*0.44695</f>
        <v>196928.431567</v>
      </c>
    </row>
    <row r="7" spans="1:8" ht="13.5" thickBot="1">
      <c r="A7" s="6">
        <v>4</v>
      </c>
      <c r="B7" s="7">
        <f>SUM('[1]Darlehen A'!K6:K9)</f>
        <v>151591.36</v>
      </c>
      <c r="C7" s="7">
        <f>SUM('[1]Darlehen B'!K6:K9)</f>
        <v>399648.16</v>
      </c>
      <c r="D7" s="8">
        <f t="shared" si="0"/>
        <v>551239.52</v>
      </c>
      <c r="E7" s="8">
        <f t="shared" si="1"/>
        <v>212998.95052800002</v>
      </c>
      <c r="F7" s="8">
        <f t="shared" si="2"/>
        <v>246376.503464</v>
      </c>
      <c r="G7" s="9">
        <f>(SUM('[1]Darlehen A'!$F15:$F18)+SUM('[1]Darlehen B'!$K15:$K18))*0.3864</f>
        <v>170725.403352</v>
      </c>
      <c r="H7" s="9">
        <f>(SUM('[1]Darlehen A'!$F15:$F18)+SUM('[1]Darlehen B'!$K15:$K18))*0.44695</f>
        <v>197478.5689135</v>
      </c>
    </row>
    <row r="8" spans="1:8" ht="13.5" thickBot="1">
      <c r="A8" s="6">
        <v>5</v>
      </c>
      <c r="B8" s="7">
        <f>SUM('[1]Darlehen A'!K7:K10)</f>
        <v>151591.36</v>
      </c>
      <c r="C8" s="7">
        <f>SUM('[1]Darlehen B'!K7:K10)</f>
        <v>399648.16</v>
      </c>
      <c r="D8" s="8">
        <f t="shared" si="0"/>
        <v>551239.52</v>
      </c>
      <c r="E8" s="8">
        <f t="shared" si="1"/>
        <v>212998.95052800002</v>
      </c>
      <c r="F8" s="8">
        <f t="shared" si="2"/>
        <v>246376.503464</v>
      </c>
      <c r="G8" s="9">
        <f>(SUM('[1]Darlehen A'!$F19:$F22)+SUM('[1]Darlehen B'!$K19:$K22))*0.3864</f>
        <v>171215.304456</v>
      </c>
      <c r="H8" s="9">
        <f>(SUM('[1]Darlehen A'!$F19:$F22)+SUM('[1]Darlehen B'!$K19:$K22))*0.44695</f>
        <v>198045.23894049998</v>
      </c>
    </row>
    <row r="9" spans="1:8" ht="13.5" thickBot="1">
      <c r="A9" s="6">
        <v>6</v>
      </c>
      <c r="B9" s="7">
        <f>SUM('[1]Darlehen A'!K8:K11)</f>
        <v>151591.36</v>
      </c>
      <c r="C9" s="7">
        <f>SUM('[1]Darlehen B'!K8:K11)</f>
        <v>399648.16</v>
      </c>
      <c r="D9" s="8">
        <f t="shared" si="0"/>
        <v>551239.52</v>
      </c>
      <c r="E9" s="8">
        <f t="shared" si="1"/>
        <v>212998.95052800002</v>
      </c>
      <c r="F9" s="8">
        <f t="shared" si="2"/>
        <v>246376.503464</v>
      </c>
      <c r="G9" s="9">
        <f>(SUM('[1]Darlehen A'!$F23:$F26)+SUM('[1]Darlehen B'!$K23:$K26))*0.3864</f>
        <v>171719.93126399998</v>
      </c>
      <c r="H9" s="9">
        <f>(SUM('[1]Darlehen A'!$F23:$F26)+SUM('[1]Darlehen B'!$K23:$K26))*0.44695</f>
        <v>198628.94223199997</v>
      </c>
    </row>
    <row r="10" spans="1:8" ht="13.5" thickBot="1">
      <c r="A10" s="6">
        <v>7</v>
      </c>
      <c r="B10" s="7">
        <f>SUM('[1]Darlehen A'!K9:K12)</f>
        <v>151591.36</v>
      </c>
      <c r="C10" s="7">
        <f>SUM('[1]Darlehen B'!K9:K12)</f>
        <v>399648.16</v>
      </c>
      <c r="D10" s="8">
        <f t="shared" si="0"/>
        <v>551239.52</v>
      </c>
      <c r="E10" s="8">
        <f t="shared" si="1"/>
        <v>212998.95052800002</v>
      </c>
      <c r="F10" s="8">
        <f t="shared" si="2"/>
        <v>246376.503464</v>
      </c>
      <c r="G10" s="9">
        <f>(SUM('[1]Darlehen A'!$F27:$F30)+SUM('[1]Darlehen B'!$K27:$K30))*0.3864</f>
        <v>172239.724272</v>
      </c>
      <c r="H10" s="9">
        <f>(SUM('[1]Darlehen A'!$F27:$F30)+SUM('[1]Darlehen B'!$K27:$K30))*0.44695</f>
        <v>199230.188311</v>
      </c>
    </row>
    <row r="11" spans="1:8" ht="13.5" thickBot="1">
      <c r="A11" s="6">
        <v>8</v>
      </c>
      <c r="B11" s="7">
        <f>SUM('[1]Darlehen A'!K10:K13)</f>
        <v>151591.36</v>
      </c>
      <c r="C11" s="7">
        <f>SUM('[1]Darlehen B'!K10:K13)</f>
        <v>399648.16</v>
      </c>
      <c r="D11" s="8">
        <f t="shared" si="0"/>
        <v>551239.52</v>
      </c>
      <c r="E11" s="8">
        <f t="shared" si="1"/>
        <v>212998.95052800002</v>
      </c>
      <c r="F11" s="8">
        <f t="shared" si="2"/>
        <v>246376.503464</v>
      </c>
      <c r="G11" s="9">
        <f>(SUM('[1]Darlehen A'!$F31:$F34)+SUM('[1]Darlehen B'!$K31:$K34))*0.3864</f>
        <v>172775.12784</v>
      </c>
      <c r="H11" s="9">
        <f>(SUM('[1]Darlehen A'!$F31:$F34)+SUM('[1]Darlehen B'!$K31:$K34))*0.44695</f>
        <v>199849.49117</v>
      </c>
    </row>
    <row r="12" spans="1:8" ht="13.5" thickBot="1">
      <c r="A12" s="6">
        <v>9</v>
      </c>
      <c r="B12" s="7">
        <f>SUM('[1]Darlehen A'!K11:K14)</f>
        <v>151591.36</v>
      </c>
      <c r="C12" s="7">
        <f>SUM('[1]Darlehen B'!K11:K14)</f>
        <v>399648.16</v>
      </c>
      <c r="D12" s="8">
        <f t="shared" si="0"/>
        <v>551239.52</v>
      </c>
      <c r="E12" s="8">
        <f t="shared" si="1"/>
        <v>212998.95052800002</v>
      </c>
      <c r="F12" s="8">
        <f t="shared" si="2"/>
        <v>246376.503464</v>
      </c>
      <c r="G12" s="9">
        <f>(SUM('[1]Darlehen A'!$F35:$F38)+SUM('[1]Darlehen B'!$K35:$K38))*0.3864</f>
        <v>173326.632696</v>
      </c>
      <c r="H12" s="9">
        <f>(SUM('[1]Darlehen A'!$F35:$F38)+SUM('[1]Darlehen B'!$K35:$K38))*0.44695</f>
        <v>200487.41843549997</v>
      </c>
    </row>
    <row r="13" spans="1:8" ht="13.5" thickBot="1">
      <c r="A13" s="6">
        <v>10</v>
      </c>
      <c r="B13" s="7">
        <f>SUM('[1]Darlehen A'!K12:K15)</f>
        <v>151591.36</v>
      </c>
      <c r="C13" s="7">
        <f>SUM('[1]Darlehen B'!K12:K15)</f>
        <v>399648.16</v>
      </c>
      <c r="D13" s="8">
        <f t="shared" si="0"/>
        <v>551239.52</v>
      </c>
      <c r="E13" s="8">
        <f t="shared" si="1"/>
        <v>212998.95052800002</v>
      </c>
      <c r="F13" s="8">
        <f t="shared" si="2"/>
        <v>246376.503464</v>
      </c>
      <c r="G13" s="9">
        <f>(SUM('[1]Darlehen A'!$F39:$F42)+SUM('[1]Darlehen B'!$K39:$K42))*0.3864</f>
        <v>173894.714112</v>
      </c>
      <c r="H13" s="9">
        <f>(SUM('[1]Darlehen A'!$F39:$F42)+SUM('[1]Darlehen B'!$K39:$K42))*0.44695</f>
        <v>201144.519856</v>
      </c>
    </row>
    <row r="14" spans="1:8" ht="13.5" thickBot="1">
      <c r="A14" s="6">
        <v>11</v>
      </c>
      <c r="B14" s="7">
        <f>SUM('[1]Darlehen A'!K44:K47)</f>
        <v>390122.64</v>
      </c>
      <c r="C14" s="7">
        <f>SUM('[1]Darlehen B'!K44:K47)</f>
        <v>107044.68</v>
      </c>
      <c r="D14" s="8">
        <f t="shared" si="0"/>
        <v>497167.32</v>
      </c>
      <c r="E14" s="8">
        <f t="shared" si="1"/>
        <v>192105.45244800003</v>
      </c>
      <c r="F14" s="8">
        <f t="shared" si="2"/>
        <v>222208.933674</v>
      </c>
      <c r="G14" s="9">
        <f>(SUM('[1]Darlehen A'!$K44:$K47)+SUM('[1]Darlehen B'!$K44:$K47))*0.3864</f>
        <v>192105.45244800003</v>
      </c>
      <c r="H14" s="9">
        <f>(SUM('[1]Darlehen A'!$K44:$K47)+SUM('[1]Darlehen B'!$K44:$K47))*0.44695</f>
        <v>222208.933674</v>
      </c>
    </row>
    <row r="15" spans="1:8" ht="13.5" thickBot="1">
      <c r="A15" s="6">
        <v>12</v>
      </c>
      <c r="B15" s="7">
        <f>SUM('[1]Darlehen A'!K45:K48)</f>
        <v>390122.64</v>
      </c>
      <c r="C15" s="7">
        <f>SUM('[1]Darlehen B'!K45:K48)</f>
        <v>107044.68</v>
      </c>
      <c r="D15" s="8">
        <f t="shared" si="0"/>
        <v>497167.32</v>
      </c>
      <c r="E15" s="8">
        <f t="shared" si="1"/>
        <v>192105.45244800003</v>
      </c>
      <c r="F15" s="8">
        <f t="shared" si="2"/>
        <v>222208.933674</v>
      </c>
      <c r="G15" s="9">
        <f>(SUM('[1]Darlehen A'!$K48:$K51)+SUM('[1]Darlehen B'!$K48:$K51))*0.3864</f>
        <v>192105.45244800003</v>
      </c>
      <c r="H15" s="9">
        <f>(SUM('[1]Darlehen A'!$K48:$K51)+SUM('[1]Darlehen B'!$K48:$K51))*0.44695</f>
        <v>222208.933674</v>
      </c>
    </row>
    <row r="16" spans="1:8" ht="13.5" thickBot="1">
      <c r="A16" s="6">
        <v>13</v>
      </c>
      <c r="B16" s="7">
        <f>SUM('[1]Darlehen A'!K46:K49)</f>
        <v>390122.64</v>
      </c>
      <c r="C16" s="7">
        <f>SUM('[1]Darlehen B'!K46:K49)</f>
        <v>107044.68</v>
      </c>
      <c r="D16" s="8">
        <f t="shared" si="0"/>
        <v>497167.32</v>
      </c>
      <c r="E16" s="8">
        <f t="shared" si="1"/>
        <v>192105.45244800003</v>
      </c>
      <c r="F16" s="8">
        <f t="shared" si="2"/>
        <v>222208.933674</v>
      </c>
      <c r="G16" s="9">
        <f>(SUM('[1]Darlehen A'!$K52:$K55)+SUM('[1]Darlehen B'!$K52:$K55))*0.3864</f>
        <v>192105.45244800003</v>
      </c>
      <c r="H16" s="9">
        <f>(SUM('[1]Darlehen A'!$K52:$K55)+SUM('[1]Darlehen B'!$K52:$K55))*0.44695</f>
        <v>222208.933674</v>
      </c>
    </row>
    <row r="17" spans="1:8" ht="13.5" thickBot="1">
      <c r="A17" s="6">
        <v>14</v>
      </c>
      <c r="B17" s="7">
        <f>SUM('[1]Darlehen A'!K47:K50)</f>
        <v>390122.64</v>
      </c>
      <c r="C17" s="7">
        <f>SUM('[1]Darlehen B'!K47:K50)</f>
        <v>107044.68</v>
      </c>
      <c r="D17" s="8">
        <f t="shared" si="0"/>
        <v>497167.32</v>
      </c>
      <c r="E17" s="8">
        <f t="shared" si="1"/>
        <v>192105.45244800003</v>
      </c>
      <c r="F17" s="8">
        <f t="shared" si="2"/>
        <v>222208.933674</v>
      </c>
      <c r="G17" s="9">
        <f>(SUM('[1]Darlehen A'!$K56:$K59)+SUM('[1]Darlehen B'!$K56:$K59))*0.3864</f>
        <v>192105.45244800003</v>
      </c>
      <c r="H17" s="9">
        <f>(SUM('[1]Darlehen A'!$K56:$K59)+SUM('[1]Darlehen B'!$K56:$K59))*0.44695</f>
        <v>222208.933674</v>
      </c>
    </row>
    <row r="18" spans="1:8" ht="13.5" thickBot="1">
      <c r="A18" s="6">
        <v>15</v>
      </c>
      <c r="B18" s="7">
        <f>SUM('[1]Darlehen A'!K48:K51)</f>
        <v>390122.64</v>
      </c>
      <c r="C18" s="7">
        <f>SUM('[1]Darlehen B'!K48:K51)</f>
        <v>107044.68</v>
      </c>
      <c r="D18" s="8">
        <f t="shared" si="0"/>
        <v>497167.32</v>
      </c>
      <c r="E18" s="8">
        <f t="shared" si="1"/>
        <v>192105.45244800003</v>
      </c>
      <c r="F18" s="8">
        <f t="shared" si="2"/>
        <v>222208.933674</v>
      </c>
      <c r="G18" s="9">
        <f>(SUM('[1]Darlehen A'!$K60:$K63)+SUM('[1]Darlehen B'!$K60:$K63))*0.3864</f>
        <v>192105.45244800003</v>
      </c>
      <c r="H18" s="9">
        <f>(SUM('[1]Darlehen A'!$K60:$K63)+SUM('[1]Darlehen B'!$K60:$K63))*0.44695</f>
        <v>222208.933674</v>
      </c>
    </row>
    <row r="19" spans="1:8" ht="13.5" thickBot="1">
      <c r="A19" s="6">
        <v>16</v>
      </c>
      <c r="B19" s="7">
        <f>SUM('[1]Darlehen A'!K49:K52)</f>
        <v>390122.64</v>
      </c>
      <c r="C19" s="7">
        <f>SUM('[1]Darlehen B'!K49:K52)</f>
        <v>107044.68</v>
      </c>
      <c r="D19" s="8">
        <f t="shared" si="0"/>
        <v>497167.32</v>
      </c>
      <c r="E19" s="8">
        <f t="shared" si="1"/>
        <v>192105.45244800003</v>
      </c>
      <c r="F19" s="8">
        <f t="shared" si="2"/>
        <v>222208.933674</v>
      </c>
      <c r="G19" s="9">
        <f>(SUM('[1]Darlehen A'!$K64:$K67)+SUM('[1]Darlehen B'!$K64:$K67))*0.3864</f>
        <v>192105.45244800003</v>
      </c>
      <c r="H19" s="9">
        <f>(SUM('[1]Darlehen A'!$K64:$K67)+SUM('[1]Darlehen B'!$K64:$K67))*0.44695</f>
        <v>222208.933674</v>
      </c>
    </row>
    <row r="20" spans="1:8" ht="13.5" thickBot="1">
      <c r="A20" s="6">
        <v>17</v>
      </c>
      <c r="B20" s="7">
        <f>SUM('[1]Darlehen A'!K50:K53)</f>
        <v>390122.64</v>
      </c>
      <c r="C20" s="7">
        <f>SUM('[1]Darlehen B'!K50:K53)</f>
        <v>107044.68</v>
      </c>
      <c r="D20" s="8">
        <f t="shared" si="0"/>
        <v>497167.32</v>
      </c>
      <c r="E20" s="8">
        <f t="shared" si="1"/>
        <v>192105.45244800003</v>
      </c>
      <c r="F20" s="8">
        <f t="shared" si="2"/>
        <v>222208.933674</v>
      </c>
      <c r="G20" s="9">
        <f>(SUM('[1]Darlehen A'!$K68:$K71)+SUM('[1]Darlehen B'!$K68:$K71))*0.3864</f>
        <v>192105.45244800003</v>
      </c>
      <c r="H20" s="9">
        <f>(SUM('[1]Darlehen A'!$K68:$K71)+SUM('[1]Darlehen B'!$K68:$K71))*0.44695</f>
        <v>222208.933674</v>
      </c>
    </row>
    <row r="21" spans="1:8" ht="13.5" thickBot="1">
      <c r="A21" s="6">
        <v>18</v>
      </c>
      <c r="B21" s="7">
        <f>SUM('[1]Darlehen A'!K51:K54)</f>
        <v>390122.64</v>
      </c>
      <c r="C21" s="7">
        <f>SUM('[1]Darlehen B'!K51:K54)</f>
        <v>107044.68</v>
      </c>
      <c r="D21" s="8">
        <f t="shared" si="0"/>
        <v>497167.32</v>
      </c>
      <c r="E21" s="8">
        <f t="shared" si="1"/>
        <v>192105.45244800003</v>
      </c>
      <c r="F21" s="8">
        <f t="shared" si="2"/>
        <v>222208.933674</v>
      </c>
      <c r="G21" s="9">
        <f>(SUM('[1]Darlehen A'!$K72:$K75)+SUM('[1]Darlehen B'!$K72:$K75))*0.3864</f>
        <v>192105.45244800003</v>
      </c>
      <c r="H21" s="9">
        <f>(SUM('[1]Darlehen A'!$K72:$K75)+SUM('[1]Darlehen B'!$K72:$K75))*0.44695</f>
        <v>222208.933674</v>
      </c>
    </row>
    <row r="22" spans="1:8" ht="13.5" thickBot="1">
      <c r="A22" s="6">
        <v>19</v>
      </c>
      <c r="B22" s="7">
        <f>SUM('[1]Darlehen A'!K52:K55)</f>
        <v>390122.64</v>
      </c>
      <c r="C22" s="7">
        <f>SUM('[1]Darlehen B'!K52:K55)</f>
        <v>107044.68</v>
      </c>
      <c r="D22" s="8">
        <f t="shared" si="0"/>
        <v>497167.32</v>
      </c>
      <c r="E22" s="8">
        <f t="shared" si="1"/>
        <v>192105.45244800003</v>
      </c>
      <c r="F22" s="8">
        <f t="shared" si="2"/>
        <v>222208.933674</v>
      </c>
      <c r="G22" s="9">
        <f>(SUM('[1]Darlehen A'!$K76:$K79)+SUM('[1]Darlehen B'!$K76:$K79))*0.3864</f>
        <v>192105.45244800003</v>
      </c>
      <c r="H22" s="9">
        <f>(SUM('[1]Darlehen A'!$K76:$K79)+SUM('[1]Darlehen B'!$K76:$K79))*0.44695</f>
        <v>222208.933674</v>
      </c>
    </row>
    <row r="23" spans="1:8" ht="13.5" thickBot="1">
      <c r="A23" s="10" t="s">
        <v>9</v>
      </c>
      <c r="B23" s="7">
        <v>46717.09</v>
      </c>
      <c r="C23" s="7">
        <v>134772.14</v>
      </c>
      <c r="D23" s="8">
        <f t="shared" si="0"/>
        <v>181489.23</v>
      </c>
      <c r="E23" s="8">
        <f t="shared" si="1"/>
        <v>70127.43847200001</v>
      </c>
      <c r="F23" s="8">
        <f t="shared" si="2"/>
        <v>81116.61134850001</v>
      </c>
      <c r="G23" s="9">
        <v>70127.44</v>
      </c>
      <c r="H23" s="9">
        <v>81116.61</v>
      </c>
    </row>
    <row r="24" spans="1:8" ht="13.5" thickBot="1">
      <c r="A24" s="11" t="s">
        <v>10</v>
      </c>
      <c r="B24" s="12">
        <f aca="true" t="shared" si="3" ref="B24:H24">SUM(B4:B23)</f>
        <v>5073734.449999999</v>
      </c>
      <c r="C24" s="12">
        <f t="shared" si="3"/>
        <v>5094655.8599999985</v>
      </c>
      <c r="D24" s="13">
        <f t="shared" si="3"/>
        <v>10168390.310000002</v>
      </c>
      <c r="E24" s="14">
        <f t="shared" si="3"/>
        <v>3929066.015784002</v>
      </c>
      <c r="F24" s="14">
        <f t="shared" si="3"/>
        <v>4544762.049054502</v>
      </c>
      <c r="G24" s="15">
        <f t="shared" si="3"/>
        <v>3439096.091608001</v>
      </c>
      <c r="H24" s="15">
        <f t="shared" si="3"/>
        <v>3978012.4144415017</v>
      </c>
    </row>
    <row r="26" spans="1:3" ht="12.75">
      <c r="A26" s="16" t="s">
        <v>11</v>
      </c>
      <c r="B26" s="16"/>
      <c r="C26" s="16"/>
    </row>
  </sheetData>
  <sheetProtection/>
  <mergeCells count="1">
    <mergeCell ref="A1:H2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Evers</dc:creator>
  <cp:keywords/>
  <dc:description/>
  <cp:lastModifiedBy>Frank Evers</cp:lastModifiedBy>
  <dcterms:created xsi:type="dcterms:W3CDTF">2012-09-03T10:05:44Z</dcterms:created>
  <dcterms:modified xsi:type="dcterms:W3CDTF">2012-09-03T10:08:28Z</dcterms:modified>
  <cp:category/>
  <cp:version/>
  <cp:contentType/>
  <cp:contentStatus/>
</cp:coreProperties>
</file>