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789" activeTab="2"/>
  </bookViews>
  <sheets>
    <sheet name="Anl. 2 Wachen" sheetId="1" r:id="rId1"/>
    <sheet name="Anl. 3 Indik." sheetId="2" r:id="rId2"/>
    <sheet name="Anl. 5 ausw. RW, RTH, außerh." sheetId="3" r:id="rId3"/>
  </sheets>
  <definedNames/>
  <calcPr fullCalcOnLoad="1"/>
</workbook>
</file>

<file path=xl/sharedStrings.xml><?xml version="1.0" encoding="utf-8"?>
<sst xmlns="http://schemas.openxmlformats.org/spreadsheetml/2006/main" count="104" uniqueCount="52">
  <si>
    <t>Reken</t>
  </si>
  <si>
    <t>Drensteinfurt</t>
  </si>
  <si>
    <t>Coesfeld</t>
  </si>
  <si>
    <t>Dülmen</t>
  </si>
  <si>
    <t>Ascheberg</t>
  </si>
  <si>
    <t>Nottuln</t>
  </si>
  <si>
    <t>Senden</t>
  </si>
  <si>
    <t>Lüdinghausen</t>
  </si>
  <si>
    <t>Münster</t>
  </si>
  <si>
    <t>Werne</t>
  </si>
  <si>
    <t>1) z. B. Herzinfarkt, Schlaganfall</t>
  </si>
  <si>
    <t>2) z. B. schwere Verletzungen aufgrund von häuslichen oder Berufsunfällen</t>
  </si>
  <si>
    <t>Ahaus</t>
  </si>
  <si>
    <t>Dortmund</t>
  </si>
  <si>
    <t>Wache</t>
  </si>
  <si>
    <t>Einsätze</t>
  </si>
  <si>
    <t>Prozentanteile</t>
  </si>
  <si>
    <t>Summe Kreis</t>
  </si>
  <si>
    <t>ausw. Wachen</t>
  </si>
  <si>
    <t>Verkehrsunfälle</t>
  </si>
  <si>
    <t>Gescher</t>
  </si>
  <si>
    <t>Waltrop</t>
  </si>
  <si>
    <t>Legden</t>
  </si>
  <si>
    <t>Summe</t>
  </si>
  <si>
    <t>Duisburg</t>
  </si>
  <si>
    <t>Greven</t>
  </si>
  <si>
    <t>Rheine</t>
  </si>
  <si>
    <t>Einsatzort</t>
  </si>
  <si>
    <t>Einsätze 2001</t>
  </si>
  <si>
    <t>Einsätze 2002</t>
  </si>
  <si>
    <t>-</t>
  </si>
  <si>
    <t>Schöppingen*</t>
  </si>
  <si>
    <t xml:space="preserve">   versorgt, falls dieser zur Verfügung steht.</t>
  </si>
  <si>
    <t>* Der Ortsteil Eggerode wird seit 2002 durch den RTW Billerbeck</t>
  </si>
  <si>
    <t>Jahr</t>
  </si>
  <si>
    <t>Billerbeck</t>
  </si>
  <si>
    <t>Datteln</t>
  </si>
  <si>
    <t>Haltern</t>
  </si>
  <si>
    <t>Lünen</t>
  </si>
  <si>
    <t>Selm</t>
  </si>
  <si>
    <t>Einsätze 2003</t>
  </si>
  <si>
    <t>Gynäkologische        Notfälle</t>
  </si>
  <si>
    <r>
      <t>sonstige Notfälle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3)</t>
    </r>
  </si>
  <si>
    <r>
      <t xml:space="preserve">Internistische Notfälle </t>
    </r>
    <r>
      <rPr>
        <vertAlign val="superscript"/>
        <sz val="9"/>
        <color indexed="8"/>
        <rFont val="Arial"/>
        <family val="2"/>
      </rPr>
      <t>1)</t>
    </r>
  </si>
  <si>
    <r>
      <t xml:space="preserve">Chirurgische         Notfälle </t>
    </r>
    <r>
      <rPr>
        <vertAlign val="superscript"/>
        <sz val="9"/>
        <color indexed="8"/>
        <rFont val="Arial"/>
        <family val="2"/>
      </rPr>
      <t>2)</t>
    </r>
  </si>
  <si>
    <t>Kindernotfälle</t>
  </si>
  <si>
    <t>3) ab 2003 auch Einsätze bei Bränden, die in der Leitstelle als Brandeinsätze bearbeitet wurden.</t>
  </si>
  <si>
    <t>Einsätze 2004</t>
  </si>
  <si>
    <t>Einsätze außerhalb des Kreisgebietes 2001 bis 2004</t>
  </si>
  <si>
    <t>Einsätze auswärtiger Wachen 2001 bis 2004</t>
  </si>
  <si>
    <t>Horstmar</t>
  </si>
  <si>
    <t>Einsätze der Hubschrauber 2001 bis 2004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</si>
</sst>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dd/mm/yyyy\ \ hh:mm:ss"/>
    <numFmt numFmtId="175" formatCode="h:mm:ss"/>
    <numFmt numFmtId="176" formatCode="0.0%"/>
    <numFmt numFmtId="177" formatCode="_([$€]* #,##0.00_);_([$€]* \(#,##0.00\);_([$€]* &quot;-&quot;??_);_(@_)"/>
    <numFmt numFmtId="178" formatCode="0.0"/>
  </numFmts>
  <fonts count="12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3.5"/>
      <color indexed="8"/>
      <name val="MS Sans Serif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9"/>
      <name val="MS Sans Serif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1" fillId="0" borderId="1" xfId="18" applyNumberFormat="1" applyFont="1" applyBorder="1" applyAlignment="1">
      <alignment horizontal="center"/>
    </xf>
    <xf numFmtId="176" fontId="1" fillId="0" borderId="2" xfId="18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5" xfId="0" applyBorder="1" applyAlignment="1">
      <alignment horizontal="center"/>
    </xf>
    <xf numFmtId="176" fontId="0" fillId="0" borderId="6" xfId="18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3" fillId="0" borderId="2" xfId="18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18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76" fontId="0" fillId="0" borderId="22" xfId="18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6" fontId="1" fillId="0" borderId="15" xfId="18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6" fontId="1" fillId="0" borderId="0" xfId="18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8" sqref="H8"/>
    </sheetView>
  </sheetViews>
  <sheetFormatPr defaultColWidth="11.421875" defaultRowHeight="12.75"/>
  <cols>
    <col min="1" max="1" width="14.57421875" style="0" customWidth="1"/>
    <col min="3" max="3" width="14.421875" style="0" customWidth="1"/>
    <col min="5" max="5" width="14.421875" style="0" customWidth="1"/>
    <col min="6" max="6" width="11.57421875" style="0" customWidth="1"/>
    <col min="7" max="7" width="14.57421875" style="0" customWidth="1"/>
    <col min="9" max="9" width="14.421875" style="0" customWidth="1"/>
  </cols>
  <sheetData>
    <row r="1" spans="1:9" ht="12.75">
      <c r="A1" s="20"/>
      <c r="B1" s="52">
        <v>2001</v>
      </c>
      <c r="C1" s="53"/>
      <c r="D1" s="52">
        <v>2002</v>
      </c>
      <c r="E1" s="53"/>
      <c r="F1" s="54">
        <v>2003</v>
      </c>
      <c r="G1" s="53"/>
      <c r="H1" s="54">
        <v>2004</v>
      </c>
      <c r="I1" s="53"/>
    </row>
    <row r="2" spans="1:9" ht="12.75">
      <c r="A2" s="38" t="s">
        <v>14</v>
      </c>
      <c r="B2" s="26" t="s">
        <v>15</v>
      </c>
      <c r="C2" s="39" t="s">
        <v>16</v>
      </c>
      <c r="D2" s="26" t="s">
        <v>15</v>
      </c>
      <c r="E2" s="39" t="s">
        <v>16</v>
      </c>
      <c r="F2" s="28" t="s">
        <v>15</v>
      </c>
      <c r="G2" s="39" t="s">
        <v>16</v>
      </c>
      <c r="H2" s="28" t="s">
        <v>15</v>
      </c>
      <c r="I2" s="39" t="s">
        <v>16</v>
      </c>
    </row>
    <row r="3" spans="1:9" ht="12.75">
      <c r="A3" s="34" t="s">
        <v>4</v>
      </c>
      <c r="B3" s="35">
        <v>619</v>
      </c>
      <c r="C3" s="36">
        <v>0.093293142426526</v>
      </c>
      <c r="D3" s="35">
        <v>489</v>
      </c>
      <c r="E3" s="36">
        <f>D3/($D$10+$D$12)</f>
        <v>0.07421460009106086</v>
      </c>
      <c r="F3" s="37">
        <v>489</v>
      </c>
      <c r="G3" s="36">
        <f aca="true" t="shared" si="0" ref="G3:G10">F3/($F$10+$F$12)</f>
        <v>0.06858345021037868</v>
      </c>
      <c r="H3" s="37">
        <v>547</v>
      </c>
      <c r="I3" s="36">
        <f aca="true" t="shared" si="1" ref="I3:I10">H3/(H$10+H$12)</f>
        <v>0.06938102486047691</v>
      </c>
    </row>
    <row r="4" spans="1:9" ht="12.75">
      <c r="A4" s="21" t="s">
        <v>35</v>
      </c>
      <c r="B4" s="23">
        <v>272</v>
      </c>
      <c r="C4" s="24">
        <v>0.04099472494348154</v>
      </c>
      <c r="D4" s="23">
        <v>834</v>
      </c>
      <c r="E4" s="36">
        <f aca="true" t="shared" si="2" ref="E4:E12">D4/($D$10+$D$12)</f>
        <v>0.1265745940203369</v>
      </c>
      <c r="F4" s="25">
        <v>889</v>
      </c>
      <c r="G4" s="36">
        <f t="shared" si="0"/>
        <v>0.1246844319775596</v>
      </c>
      <c r="H4" s="25">
        <v>997</v>
      </c>
      <c r="I4" s="36">
        <f t="shared" si="1"/>
        <v>0.12645865043125318</v>
      </c>
    </row>
    <row r="5" spans="1:9" ht="12.75">
      <c r="A5" s="21" t="s">
        <v>2</v>
      </c>
      <c r="B5" s="23">
        <v>1452</v>
      </c>
      <c r="C5" s="24">
        <v>0.2188394875659382</v>
      </c>
      <c r="D5" s="23">
        <v>1236</v>
      </c>
      <c r="E5" s="36">
        <f t="shared" si="2"/>
        <v>0.18758536955531946</v>
      </c>
      <c r="F5" s="25">
        <v>1273</v>
      </c>
      <c r="G5" s="36">
        <f t="shared" si="0"/>
        <v>0.1785413744740533</v>
      </c>
      <c r="H5" s="25">
        <v>1437</v>
      </c>
      <c r="I5" s="36">
        <f t="shared" si="1"/>
        <v>0.18226788432267885</v>
      </c>
    </row>
    <row r="6" spans="1:9" ht="12.75">
      <c r="A6" s="21" t="s">
        <v>3</v>
      </c>
      <c r="B6" s="23">
        <v>1563</v>
      </c>
      <c r="C6" s="24">
        <v>0.23556895252449134</v>
      </c>
      <c r="D6" s="23">
        <v>1416</v>
      </c>
      <c r="E6" s="36">
        <f t="shared" si="2"/>
        <v>0.21490362725755047</v>
      </c>
      <c r="F6" s="25">
        <v>1590</v>
      </c>
      <c r="G6" s="36">
        <f t="shared" si="0"/>
        <v>0.22300140252454417</v>
      </c>
      <c r="H6" s="25">
        <v>1743</v>
      </c>
      <c r="I6" s="36">
        <f t="shared" si="1"/>
        <v>0.2210806697108067</v>
      </c>
    </row>
    <row r="7" spans="1:9" ht="12.75">
      <c r="A7" s="21" t="s">
        <v>7</v>
      </c>
      <c r="B7" s="23">
        <v>1337</v>
      </c>
      <c r="C7" s="24">
        <v>0.20150715900527505</v>
      </c>
      <c r="D7" s="23">
        <v>1215</v>
      </c>
      <c r="E7" s="36">
        <f t="shared" si="2"/>
        <v>0.18439823949005918</v>
      </c>
      <c r="F7" s="25">
        <v>1290</v>
      </c>
      <c r="G7" s="36">
        <f t="shared" si="0"/>
        <v>0.18092566619915848</v>
      </c>
      <c r="H7" s="25">
        <v>1389</v>
      </c>
      <c r="I7" s="36">
        <f t="shared" si="1"/>
        <v>0.17617960426179605</v>
      </c>
    </row>
    <row r="8" spans="1:9" ht="12.75">
      <c r="A8" s="21" t="s">
        <v>5</v>
      </c>
      <c r="B8" s="23">
        <v>1102</v>
      </c>
      <c r="C8" s="24">
        <v>0.16608892238131123</v>
      </c>
      <c r="D8" s="23">
        <v>728</v>
      </c>
      <c r="E8" s="36">
        <f t="shared" si="2"/>
        <v>0.11048717559568978</v>
      </c>
      <c r="F8" s="25">
        <v>867</v>
      </c>
      <c r="G8" s="36">
        <f t="shared" si="0"/>
        <v>0.12159887798036466</v>
      </c>
      <c r="H8" s="25">
        <v>919</v>
      </c>
      <c r="I8" s="36">
        <f t="shared" si="1"/>
        <v>0.11656519533231861</v>
      </c>
    </row>
    <row r="9" spans="1:9" ht="12.75">
      <c r="A9" s="21" t="s">
        <v>6</v>
      </c>
      <c r="B9" s="23">
        <v>191</v>
      </c>
      <c r="C9" s="24">
        <v>0.02878673700075358</v>
      </c>
      <c r="D9" s="23">
        <v>603</v>
      </c>
      <c r="E9" s="36">
        <f t="shared" si="2"/>
        <v>0.09151616330247382</v>
      </c>
      <c r="F9" s="25">
        <v>667</v>
      </c>
      <c r="G9" s="36">
        <f t="shared" si="0"/>
        <v>0.0935483870967742</v>
      </c>
      <c r="H9" s="25">
        <v>748</v>
      </c>
      <c r="I9" s="36">
        <f t="shared" si="1"/>
        <v>0.09487569761542364</v>
      </c>
    </row>
    <row r="10" spans="1:9" ht="12.75">
      <c r="A10" s="22" t="s">
        <v>17</v>
      </c>
      <c r="B10" s="26">
        <v>6536</v>
      </c>
      <c r="C10" s="27">
        <v>0.9850791258477769</v>
      </c>
      <c r="D10" s="26">
        <v>6521</v>
      </c>
      <c r="E10" s="27">
        <f t="shared" si="2"/>
        <v>0.9896797693124905</v>
      </c>
      <c r="F10" s="28">
        <f>SUM(F3:F9)</f>
        <v>7065</v>
      </c>
      <c r="G10" s="27">
        <f t="shared" si="0"/>
        <v>0.9908835904628331</v>
      </c>
      <c r="H10" s="28">
        <f>SUM(H3:H9)</f>
        <v>7780</v>
      </c>
      <c r="I10" s="27">
        <f t="shared" si="1"/>
        <v>0.9868087265347539</v>
      </c>
    </row>
    <row r="11" spans="2:9" ht="12.75"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33" t="s">
        <v>18</v>
      </c>
      <c r="B12" s="32">
        <v>99</v>
      </c>
      <c r="C12" s="31">
        <v>0.01492087415222306</v>
      </c>
      <c r="D12" s="30">
        <v>68</v>
      </c>
      <c r="E12" s="31">
        <f t="shared" si="2"/>
        <v>0.010320230687509485</v>
      </c>
      <c r="F12" s="30">
        <v>65</v>
      </c>
      <c r="G12" s="31">
        <f>F12/($F$10+$F$12)</f>
        <v>0.0091164095371669</v>
      </c>
      <c r="H12" s="30">
        <v>104</v>
      </c>
      <c r="I12" s="31">
        <f>H12/(H$10+H$12)</f>
        <v>0.013191273465246067</v>
      </c>
    </row>
    <row r="14" spans="1:5" ht="12.75">
      <c r="A14" s="14"/>
      <c r="B14" s="14"/>
      <c r="C14" s="14"/>
      <c r="D14" s="14"/>
      <c r="E14" s="14"/>
    </row>
    <row r="15" spans="1:5" ht="12.75">
      <c r="A15" s="14"/>
      <c r="B15" s="14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</sheetData>
  <mergeCells count="4">
    <mergeCell ref="D1:E1"/>
    <mergeCell ref="F1:G1"/>
    <mergeCell ref="B1:C1"/>
    <mergeCell ref="H1:I1"/>
  </mergeCells>
  <printOptions horizontalCentered="1"/>
  <pageMargins left="0.5905511811023623" right="0.5905511811023623" top="2.1653543307086616" bottom="0.984251968503937" header="0.9055118110236221" footer="0.5118110236220472"/>
  <pageSetup horizontalDpi="300" verticalDpi="300" orientation="landscape" paperSize="9" scale="110" r:id="rId2"/>
  <headerFooter alignWithMargins="0">
    <oddHeader>&amp;C&amp;"Arial,Fett"&amp;13Rettungsdienst&amp;4
&amp;13Einsätze nach Wachen 2001 bis 2004&amp;4
&amp;13in absoluten Zahlen und Prozentanteilen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4" sqref="A14"/>
    </sheetView>
  </sheetViews>
  <sheetFormatPr defaultColWidth="11.421875" defaultRowHeight="12.75"/>
  <cols>
    <col min="1" max="1" width="5.421875" style="3" customWidth="1"/>
    <col min="2" max="7" width="17.140625" style="3" customWidth="1"/>
    <col min="8" max="16384" width="11.421875" style="3" customWidth="1"/>
  </cols>
  <sheetData>
    <row r="1" spans="1:7" ht="27" customHeight="1">
      <c r="A1" s="50" t="s">
        <v>34</v>
      </c>
      <c r="B1" s="41" t="s">
        <v>43</v>
      </c>
      <c r="C1" s="42" t="s">
        <v>44</v>
      </c>
      <c r="D1" s="42" t="s">
        <v>41</v>
      </c>
      <c r="E1" s="42" t="s">
        <v>45</v>
      </c>
      <c r="F1" s="42" t="s">
        <v>19</v>
      </c>
      <c r="G1" s="43" t="s">
        <v>42</v>
      </c>
    </row>
    <row r="2" spans="1:7" ht="12.75">
      <c r="A2" s="55">
        <v>2001</v>
      </c>
      <c r="B2" s="47">
        <v>3451</v>
      </c>
      <c r="C2" s="47">
        <v>2129</v>
      </c>
      <c r="D2" s="48">
        <v>78</v>
      </c>
      <c r="E2" s="48">
        <v>186</v>
      </c>
      <c r="F2" s="48">
        <v>832</v>
      </c>
      <c r="G2" s="49">
        <v>25</v>
      </c>
    </row>
    <row r="3" spans="1:7" ht="12.75">
      <c r="A3" s="56"/>
      <c r="B3" s="40">
        <v>0.5149977615281301</v>
      </c>
      <c r="C3" s="40">
        <v>0.3177137740635726</v>
      </c>
      <c r="D3" s="1">
        <v>0.011640053723324877</v>
      </c>
      <c r="E3" s="1">
        <v>0.027757051186390092</v>
      </c>
      <c r="F3" s="1">
        <v>0.12416057304879868</v>
      </c>
      <c r="G3" s="2">
        <v>0.0037307864497836143</v>
      </c>
    </row>
    <row r="4" spans="1:7" ht="12.75">
      <c r="A4" s="57">
        <v>2002</v>
      </c>
      <c r="B4" s="44">
        <v>3703</v>
      </c>
      <c r="C4" s="45">
        <v>1663</v>
      </c>
      <c r="D4" s="45">
        <v>83</v>
      </c>
      <c r="E4" s="45">
        <v>168</v>
      </c>
      <c r="F4" s="45">
        <v>924</v>
      </c>
      <c r="G4" s="46">
        <v>48</v>
      </c>
    </row>
    <row r="5" spans="1:7" ht="12.75">
      <c r="A5" s="56"/>
      <c r="B5" s="40">
        <v>0.5619972681742298</v>
      </c>
      <c r="C5" s="1">
        <v>0.25239034754894524</v>
      </c>
      <c r="D5" s="1">
        <v>0.012596752162695402</v>
      </c>
      <c r="E5" s="1">
        <v>0.025497040522082258</v>
      </c>
      <c r="F5" s="1">
        <v>0.14023372287145242</v>
      </c>
      <c r="G5" s="2">
        <v>0.007284868720594931</v>
      </c>
    </row>
    <row r="6" spans="1:7" ht="12.75">
      <c r="A6" s="57">
        <v>2003</v>
      </c>
      <c r="B6" s="44">
        <v>4150</v>
      </c>
      <c r="C6" s="45">
        <v>1694</v>
      </c>
      <c r="D6" s="45">
        <v>62</v>
      </c>
      <c r="E6" s="45">
        <v>214</v>
      </c>
      <c r="F6" s="45">
        <v>877</v>
      </c>
      <c r="G6" s="46">
        <v>133</v>
      </c>
    </row>
    <row r="7" spans="1:7" ht="12.75">
      <c r="A7" s="56"/>
      <c r="B7" s="40">
        <f aca="true" t="shared" si="0" ref="B7:G7">B6/SUM($B$6:$G$6)</f>
        <v>0.5820476858345021</v>
      </c>
      <c r="C7" s="40">
        <f t="shared" si="0"/>
        <v>0.23758765778401122</v>
      </c>
      <c r="D7" s="40">
        <f t="shared" si="0"/>
        <v>0.008695652173913044</v>
      </c>
      <c r="E7" s="40">
        <f t="shared" si="0"/>
        <v>0.030014025245441795</v>
      </c>
      <c r="F7" s="40">
        <f t="shared" si="0"/>
        <v>0.12300140252454418</v>
      </c>
      <c r="G7" s="2">
        <f t="shared" si="0"/>
        <v>0.01865357643758766</v>
      </c>
    </row>
    <row r="8" spans="1:7" ht="12.75">
      <c r="A8" s="57">
        <v>2004</v>
      </c>
      <c r="B8" s="44">
        <v>4747</v>
      </c>
      <c r="C8" s="45">
        <v>1921</v>
      </c>
      <c r="D8" s="45">
        <v>61</v>
      </c>
      <c r="E8" s="45">
        <v>208</v>
      </c>
      <c r="F8" s="45">
        <v>782</v>
      </c>
      <c r="G8" s="46">
        <v>165</v>
      </c>
    </row>
    <row r="9" spans="1:7" ht="12.75">
      <c r="A9" s="56"/>
      <c r="B9" s="40">
        <f aca="true" t="shared" si="1" ref="B9:G9">B8/SUM($B8:$G8)</f>
        <v>0.602105530187722</v>
      </c>
      <c r="C9" s="40">
        <f t="shared" si="1"/>
        <v>0.24365804160324708</v>
      </c>
      <c r="D9" s="40">
        <f t="shared" si="1"/>
        <v>0.007737189244038559</v>
      </c>
      <c r="E9" s="40">
        <f t="shared" si="1"/>
        <v>0.026382546930492135</v>
      </c>
      <c r="F9" s="40">
        <f t="shared" si="1"/>
        <v>0.09918822932521562</v>
      </c>
      <c r="G9" s="2">
        <f t="shared" si="1"/>
        <v>0.020928462709284626</v>
      </c>
    </row>
    <row r="10" spans="2:7" ht="12.75">
      <c r="B10" s="51"/>
      <c r="C10" s="51"/>
      <c r="D10" s="51"/>
      <c r="E10" s="51"/>
      <c r="F10" s="51"/>
      <c r="G10" s="51"/>
    </row>
    <row r="11" spans="1:7" ht="12.75">
      <c r="A11" s="3" t="s">
        <v>10</v>
      </c>
      <c r="C11" s="51"/>
      <c r="D11" s="51"/>
      <c r="E11" s="51"/>
      <c r="F11" s="51"/>
      <c r="G11" s="51"/>
    </row>
    <row r="12" spans="1:7" ht="12.75">
      <c r="A12" s="3" t="s">
        <v>11</v>
      </c>
      <c r="C12" s="51"/>
      <c r="D12" s="51"/>
      <c r="E12" s="51"/>
      <c r="G12" s="51"/>
    </row>
    <row r="13" ht="12.75">
      <c r="A13" s="3" t="s">
        <v>46</v>
      </c>
    </row>
  </sheetData>
  <mergeCells count="4">
    <mergeCell ref="A2:A3"/>
    <mergeCell ref="A4:A5"/>
    <mergeCell ref="A6:A7"/>
    <mergeCell ref="A8:A9"/>
  </mergeCells>
  <printOptions horizontalCentered="1"/>
  <pageMargins left="0.6692913385826772" right="0.6692913385826772" top="2.16" bottom="0.984251968503937" header="0.97" footer="0.5118110236220472"/>
  <pageSetup horizontalDpi="300" verticalDpi="300" orientation="landscape" paperSize="9" scale="105" r:id="rId2"/>
  <headerFooter alignWithMargins="0">
    <oddHeader>&amp;C&amp;"Arial,Fett"&amp;12Rettungsdienst&amp;4
&amp;12Einsätze nach Indikation 2001 bis 2004&amp;4
&amp;12in absoluten Zahlen und Prozentanteilen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workbookViewId="0" topLeftCell="A1">
      <selection activeCell="A1" sqref="A1"/>
    </sheetView>
  </sheetViews>
  <sheetFormatPr defaultColWidth="11.421875" defaultRowHeight="12.75"/>
  <cols>
    <col min="2" max="6" width="16.140625" style="0" customWidth="1"/>
  </cols>
  <sheetData>
    <row r="1" spans="2:6" ht="28.5" customHeight="1">
      <c r="B1" s="4" t="s">
        <v>49</v>
      </c>
      <c r="C1" s="5"/>
      <c r="D1" s="5"/>
      <c r="E1" s="5"/>
      <c r="F1" s="5"/>
    </row>
    <row r="2" spans="2:6" ht="15.75">
      <c r="B2" s="6" t="s">
        <v>14</v>
      </c>
      <c r="C2" s="15" t="s">
        <v>28</v>
      </c>
      <c r="D2" s="15" t="s">
        <v>29</v>
      </c>
      <c r="E2" s="15" t="s">
        <v>40</v>
      </c>
      <c r="F2" s="7" t="s">
        <v>47</v>
      </c>
    </row>
    <row r="3" spans="2:6" ht="15.75">
      <c r="B3" s="8" t="s">
        <v>12</v>
      </c>
      <c r="C3" s="16" t="s">
        <v>30</v>
      </c>
      <c r="D3" s="16" t="s">
        <v>30</v>
      </c>
      <c r="E3" s="16" t="s">
        <v>30</v>
      </c>
      <c r="F3" s="9">
        <v>2</v>
      </c>
    </row>
    <row r="4" spans="2:6" ht="15.75">
      <c r="B4" s="8" t="s">
        <v>36</v>
      </c>
      <c r="C4" s="16">
        <v>6</v>
      </c>
      <c r="D4" s="16">
        <v>5</v>
      </c>
      <c r="E4" s="16">
        <v>8</v>
      </c>
      <c r="F4" s="9">
        <v>13</v>
      </c>
    </row>
    <row r="5" spans="2:6" ht="15.75">
      <c r="B5" s="8" t="s">
        <v>1</v>
      </c>
      <c r="C5" s="16">
        <v>8</v>
      </c>
      <c r="D5" s="16">
        <v>4</v>
      </c>
      <c r="E5" s="16">
        <v>3</v>
      </c>
      <c r="F5" s="9">
        <v>8</v>
      </c>
    </row>
    <row r="6" spans="2:6" ht="15.75">
      <c r="B6" s="8" t="s">
        <v>20</v>
      </c>
      <c r="C6" s="16">
        <v>13</v>
      </c>
      <c r="D6" s="16">
        <v>14</v>
      </c>
      <c r="E6" s="16">
        <v>10</v>
      </c>
      <c r="F6" s="9">
        <v>12</v>
      </c>
    </row>
    <row r="7" spans="2:6" ht="15.75">
      <c r="B7" s="8" t="s">
        <v>37</v>
      </c>
      <c r="C7" s="16">
        <v>13</v>
      </c>
      <c r="D7" s="16">
        <v>2</v>
      </c>
      <c r="E7" s="16">
        <v>4</v>
      </c>
      <c r="F7" s="9">
        <v>11</v>
      </c>
    </row>
    <row r="8" spans="2:6" ht="15.75" hidden="1">
      <c r="B8" s="8" t="s">
        <v>38</v>
      </c>
      <c r="C8" s="16" t="s">
        <v>30</v>
      </c>
      <c r="D8" s="16" t="s">
        <v>30</v>
      </c>
      <c r="E8" s="16" t="s">
        <v>30</v>
      </c>
      <c r="F8" s="9"/>
    </row>
    <row r="9" spans="2:6" ht="15.75">
      <c r="B9" s="8" t="s">
        <v>8</v>
      </c>
      <c r="C9" s="16">
        <v>23</v>
      </c>
      <c r="D9" s="16">
        <f>2+5</f>
        <v>7</v>
      </c>
      <c r="E9" s="16">
        <v>1</v>
      </c>
      <c r="F9" s="9">
        <v>3</v>
      </c>
    </row>
    <row r="10" spans="2:6" ht="15.75">
      <c r="B10" s="8" t="s">
        <v>0</v>
      </c>
      <c r="C10" s="16">
        <v>3</v>
      </c>
      <c r="D10" s="16">
        <v>2</v>
      </c>
      <c r="E10" s="16">
        <v>3</v>
      </c>
      <c r="F10" s="9">
        <v>3</v>
      </c>
    </row>
    <row r="11" spans="2:6" ht="15.75">
      <c r="B11" s="8" t="s">
        <v>39</v>
      </c>
      <c r="C11" s="16">
        <v>33</v>
      </c>
      <c r="D11" s="16">
        <v>28</v>
      </c>
      <c r="E11" s="16">
        <v>29</v>
      </c>
      <c r="F11" s="9">
        <v>43</v>
      </c>
    </row>
    <row r="12" spans="2:6" ht="15.75" hidden="1">
      <c r="B12" s="8" t="s">
        <v>21</v>
      </c>
      <c r="C12" s="16" t="s">
        <v>30</v>
      </c>
      <c r="D12" s="16" t="s">
        <v>30</v>
      </c>
      <c r="E12" s="16" t="s">
        <v>30</v>
      </c>
      <c r="F12" s="9"/>
    </row>
    <row r="13" spans="2:6" ht="15.75">
      <c r="B13" s="8" t="s">
        <v>9</v>
      </c>
      <c r="C13" s="16" t="s">
        <v>30</v>
      </c>
      <c r="D13" s="16">
        <v>6</v>
      </c>
      <c r="E13" s="16">
        <v>7</v>
      </c>
      <c r="F13" s="9">
        <v>9</v>
      </c>
    </row>
    <row r="14" spans="2:6" ht="15.75">
      <c r="B14" s="10" t="s">
        <v>23</v>
      </c>
      <c r="C14" s="17">
        <f>SUM(C4:C13)</f>
        <v>99</v>
      </c>
      <c r="D14" s="17">
        <f>SUM(D4:D13)</f>
        <v>68</v>
      </c>
      <c r="E14" s="17">
        <f>SUM(E4:E13)</f>
        <v>65</v>
      </c>
      <c r="F14" s="11">
        <f>SUM(F4:F13)</f>
        <v>102</v>
      </c>
    </row>
    <row r="15" spans="2:3" ht="15.75" customHeight="1">
      <c r="B15" s="12"/>
      <c r="C15" s="13"/>
    </row>
    <row r="16" ht="15.75" customHeight="1"/>
    <row r="17" ht="15.75" customHeight="1"/>
    <row r="18" spans="2:6" ht="28.5" customHeight="1">
      <c r="B18" s="4" t="s">
        <v>51</v>
      </c>
      <c r="C18" s="5"/>
      <c r="D18" s="5"/>
      <c r="E18" s="5"/>
      <c r="F18" s="5"/>
    </row>
    <row r="19" spans="2:6" ht="15.75">
      <c r="B19" s="6" t="s">
        <v>14</v>
      </c>
      <c r="C19" s="15" t="s">
        <v>28</v>
      </c>
      <c r="D19" s="15" t="s">
        <v>29</v>
      </c>
      <c r="E19" s="15" t="s">
        <v>40</v>
      </c>
      <c r="F19" s="7" t="s">
        <v>47</v>
      </c>
    </row>
    <row r="20" spans="2:6" ht="15.75">
      <c r="B20" s="8" t="s">
        <v>13</v>
      </c>
      <c r="C20" s="16">
        <v>1</v>
      </c>
      <c r="D20" s="16" t="s">
        <v>30</v>
      </c>
      <c r="E20" s="16">
        <f>1+1</f>
        <v>2</v>
      </c>
      <c r="F20" s="9">
        <v>1</v>
      </c>
    </row>
    <row r="21" spans="2:6" ht="15.75">
      <c r="B21" s="8" t="s">
        <v>24</v>
      </c>
      <c r="C21" s="16">
        <v>1</v>
      </c>
      <c r="D21" s="16">
        <v>1</v>
      </c>
      <c r="E21" s="16" t="s">
        <v>30</v>
      </c>
      <c r="F21" s="9">
        <v>1</v>
      </c>
    </row>
    <row r="22" spans="2:6" ht="15.75">
      <c r="B22" s="8" t="s">
        <v>25</v>
      </c>
      <c r="C22" s="16">
        <v>1</v>
      </c>
      <c r="D22" s="16">
        <v>6</v>
      </c>
      <c r="E22" s="16">
        <f>0+3</f>
        <v>3</v>
      </c>
      <c r="F22" s="9">
        <v>7</v>
      </c>
    </row>
    <row r="23" spans="2:6" ht="15.75">
      <c r="B23" s="8" t="s">
        <v>38</v>
      </c>
      <c r="C23" s="16">
        <v>42</v>
      </c>
      <c r="D23" s="16">
        <v>38</v>
      </c>
      <c r="E23" s="16">
        <f>36+1</f>
        <v>37</v>
      </c>
      <c r="F23" s="9">
        <v>58</v>
      </c>
    </row>
    <row r="24" spans="2:6" ht="15.75">
      <c r="B24" s="8" t="s">
        <v>26</v>
      </c>
      <c r="C24" s="16">
        <v>22</v>
      </c>
      <c r="D24" s="16">
        <v>32</v>
      </c>
      <c r="E24" s="16">
        <f>22+1</f>
        <v>23</v>
      </c>
      <c r="F24" s="9">
        <v>32</v>
      </c>
    </row>
    <row r="25" spans="2:6" ht="15.75">
      <c r="B25" s="10" t="s">
        <v>23</v>
      </c>
      <c r="C25" s="17">
        <v>67</v>
      </c>
      <c r="D25" s="17">
        <v>77</v>
      </c>
      <c r="E25" s="17">
        <f>SUM(E20:E24)</f>
        <v>65</v>
      </c>
      <c r="F25" s="11">
        <f>SUM(F20:F24)</f>
        <v>99</v>
      </c>
    </row>
    <row r="26" ht="15.75" customHeight="1"/>
    <row r="27" ht="15.75" customHeight="1"/>
    <row r="28" ht="15.75" customHeight="1"/>
    <row r="29" spans="2:6" ht="28.5" customHeight="1">
      <c r="B29" s="4" t="s">
        <v>48</v>
      </c>
      <c r="C29" s="5"/>
      <c r="D29" s="5"/>
      <c r="E29" s="5"/>
      <c r="F29" s="5"/>
    </row>
    <row r="30" spans="2:6" ht="15.75">
      <c r="B30" s="6" t="s">
        <v>27</v>
      </c>
      <c r="C30" s="15" t="s">
        <v>28</v>
      </c>
      <c r="D30" s="15" t="s">
        <v>29</v>
      </c>
      <c r="E30" s="15" t="s">
        <v>40</v>
      </c>
      <c r="F30" s="7" t="s">
        <v>47</v>
      </c>
    </row>
    <row r="31" spans="2:6" ht="15.75">
      <c r="B31" s="8" t="s">
        <v>12</v>
      </c>
      <c r="C31" s="16" t="s">
        <v>30</v>
      </c>
      <c r="D31" s="16">
        <v>1</v>
      </c>
      <c r="E31" s="16" t="s">
        <v>30</v>
      </c>
      <c r="F31" s="9" t="s">
        <v>30</v>
      </c>
    </row>
    <row r="32" spans="2:6" ht="15.75">
      <c r="B32" s="8" t="s">
        <v>20</v>
      </c>
      <c r="C32" s="16">
        <v>1</v>
      </c>
      <c r="D32" s="16">
        <v>1</v>
      </c>
      <c r="E32" s="16">
        <v>5</v>
      </c>
      <c r="F32" s="9">
        <v>3</v>
      </c>
    </row>
    <row r="33" spans="2:6" ht="15.75">
      <c r="B33" s="8" t="s">
        <v>37</v>
      </c>
      <c r="C33" s="16">
        <v>1</v>
      </c>
      <c r="D33" s="16">
        <v>1</v>
      </c>
      <c r="E33" s="16">
        <v>2</v>
      </c>
      <c r="F33" s="9">
        <v>1</v>
      </c>
    </row>
    <row r="34" spans="2:6" ht="15.75">
      <c r="B34" s="8" t="s">
        <v>50</v>
      </c>
      <c r="C34" s="16" t="s">
        <v>30</v>
      </c>
      <c r="D34" s="16" t="s">
        <v>30</v>
      </c>
      <c r="E34" s="16" t="s">
        <v>30</v>
      </c>
      <c r="F34" s="9">
        <v>1</v>
      </c>
    </row>
    <row r="35" spans="2:6" ht="15.75">
      <c r="B35" s="8" t="s">
        <v>22</v>
      </c>
      <c r="C35" s="16" t="s">
        <v>30</v>
      </c>
      <c r="D35" s="16">
        <v>1</v>
      </c>
      <c r="E35" s="16">
        <v>2</v>
      </c>
      <c r="F35" s="9">
        <v>2</v>
      </c>
    </row>
    <row r="36" spans="2:6" ht="15.75">
      <c r="B36" s="8" t="s">
        <v>8</v>
      </c>
      <c r="C36" s="16">
        <v>1</v>
      </c>
      <c r="D36" s="16" t="s">
        <v>30</v>
      </c>
      <c r="E36" s="16" t="s">
        <v>30</v>
      </c>
      <c r="F36" s="9" t="s">
        <v>30</v>
      </c>
    </row>
    <row r="37" spans="2:6" ht="15.75">
      <c r="B37" s="8" t="s">
        <v>0</v>
      </c>
      <c r="C37" s="16" t="s">
        <v>30</v>
      </c>
      <c r="D37" s="16">
        <v>1</v>
      </c>
      <c r="E37" s="16">
        <f>2</f>
        <v>2</v>
      </c>
      <c r="F37" s="9">
        <v>2</v>
      </c>
    </row>
    <row r="38" spans="2:6" ht="15.75">
      <c r="B38" s="8" t="s">
        <v>31</v>
      </c>
      <c r="C38" s="16">
        <v>1</v>
      </c>
      <c r="D38" s="16">
        <v>14</v>
      </c>
      <c r="E38" s="16">
        <v>19</v>
      </c>
      <c r="F38" s="9">
        <v>17</v>
      </c>
    </row>
    <row r="39" spans="2:6" ht="15.75">
      <c r="B39" s="8" t="s">
        <v>39</v>
      </c>
      <c r="C39" s="16" t="s">
        <v>30</v>
      </c>
      <c r="D39" s="16">
        <v>1</v>
      </c>
      <c r="E39" s="16">
        <v>2</v>
      </c>
      <c r="F39" s="9">
        <v>1</v>
      </c>
    </row>
    <row r="40" spans="2:6" ht="15.75">
      <c r="B40" s="8" t="s">
        <v>9</v>
      </c>
      <c r="C40" s="16" t="s">
        <v>30</v>
      </c>
      <c r="D40" s="16">
        <v>1</v>
      </c>
      <c r="E40" s="16" t="s">
        <v>30</v>
      </c>
      <c r="F40" s="9" t="s">
        <v>30</v>
      </c>
    </row>
    <row r="41" spans="2:6" ht="15.75">
      <c r="B41" s="10" t="s">
        <v>23</v>
      </c>
      <c r="C41" s="17">
        <f>SUM(C31:C40)</f>
        <v>4</v>
      </c>
      <c r="D41" s="17">
        <f>SUM(D31:D40)</f>
        <v>21</v>
      </c>
      <c r="E41" s="17">
        <f>SUM(E31:E40)</f>
        <v>32</v>
      </c>
      <c r="F41" s="11">
        <f>SUM(F31:F40)</f>
        <v>27</v>
      </c>
    </row>
    <row r="42" spans="2:3" ht="15.75">
      <c r="B42" s="18" t="s">
        <v>33</v>
      </c>
      <c r="C42" s="13"/>
    </row>
    <row r="43" ht="12.75">
      <c r="B43" s="19" t="s">
        <v>32</v>
      </c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Neimeier</cp:lastModifiedBy>
  <cp:lastPrinted>2005-03-03T11:49:18Z</cp:lastPrinted>
  <dcterms:created xsi:type="dcterms:W3CDTF">2002-07-04T08:54:41Z</dcterms:created>
  <dcterms:modified xsi:type="dcterms:W3CDTF">2005-04-01T12:44:47Z</dcterms:modified>
  <cp:category/>
  <cp:version/>
  <cp:contentType/>
  <cp:contentStatus/>
</cp:coreProperties>
</file>