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uerman\Desktop\d3Archiv\"/>
    </mc:Choice>
  </mc:AlternateContent>
  <bookViews>
    <workbookView xWindow="0" yWindow="0" windowWidth="28800" windowHeight="1492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N19" i="1" l="1"/>
  <c r="N28" i="1" l="1"/>
  <c r="N27" i="1"/>
  <c r="M23" i="1" l="1"/>
  <c r="L23" i="1"/>
  <c r="K23" i="1"/>
  <c r="J23" i="1"/>
  <c r="I23" i="1"/>
  <c r="N22" i="1" l="1"/>
  <c r="N23" i="1" l="1"/>
  <c r="N18" i="1"/>
  <c r="H11" i="1" l="1"/>
  <c r="H9" i="1"/>
  <c r="F13" i="1" l="1"/>
  <c r="E13" i="1"/>
  <c r="D13" i="1"/>
  <c r="C13" i="1"/>
  <c r="G13" i="1"/>
  <c r="H12" i="1"/>
  <c r="H10" i="1" l="1"/>
  <c r="B13" i="1"/>
  <c r="H13" i="1" s="1"/>
</calcChain>
</file>

<file path=xl/sharedStrings.xml><?xml version="1.0" encoding="utf-8"?>
<sst xmlns="http://schemas.openxmlformats.org/spreadsheetml/2006/main" count="40" uniqueCount="29">
  <si>
    <t xml:space="preserve">Zuführung Gesellschafterdarlehen </t>
  </si>
  <si>
    <t>Gesamt</t>
  </si>
  <si>
    <t>Finanzierungsvariante:</t>
  </si>
  <si>
    <t>Bisheriges Finanzierungskonzept 1.0</t>
  </si>
  <si>
    <t>Eigenkapitalzufuhr</t>
  </si>
  <si>
    <t>Zwischen-summe</t>
  </si>
  <si>
    <t xml:space="preserve"> KT-Beschlüsse liegen vor</t>
  </si>
  <si>
    <t>Neues Finanzierungskonzept 2.0</t>
  </si>
  <si>
    <t>Weiterer Finanzierungsbedarf</t>
  </si>
  <si>
    <t xml:space="preserve">Gesellschafterdarlehen in Höhe von 16,4 Mio. € in 2015 </t>
  </si>
  <si>
    <t>+ EK-Zuführung 2016-2020 in Höhe von insgesamt 82 Mio. €</t>
  </si>
  <si>
    <t>KT-Beschluss liegt vor</t>
  </si>
  <si>
    <t>Ausgleich Corona-bedingter Schaden</t>
  </si>
  <si>
    <t>Stadtwerke Münster GmbH</t>
  </si>
  <si>
    <t>Beteiligungsgesellschaft des Kreises Steinfurt</t>
  </si>
  <si>
    <t>OGB Osnabrücker Beteiligungs- und Grundstücksentwicklung</t>
  </si>
  <si>
    <t>Grevener Verkehrs GmbH</t>
  </si>
  <si>
    <t>BEVOS Beteiligung- und Vermögensverwaltungsgesellschaft</t>
  </si>
  <si>
    <t>Kreis Warendorf</t>
  </si>
  <si>
    <t>Kreis Borken</t>
  </si>
  <si>
    <t>Kreis Coesfeld</t>
  </si>
  <si>
    <t>Landkreis Grafschat Bentheim</t>
  </si>
  <si>
    <t>Landkreis Emsland</t>
  </si>
  <si>
    <t>* die Finanzbeteiligung weicht von den tatsächlichen Beteiligungsquoten ab, da einge Gesellschafter aus juristischen Gürnden sich nicht an der Finanzierung beteiligen.</t>
  </si>
  <si>
    <t>Gesellschafterbeteiligung*</t>
  </si>
  <si>
    <t xml:space="preserve">Anteil Kreis </t>
  </si>
  <si>
    <t>Anteil Kreis</t>
  </si>
  <si>
    <t xml:space="preserve">Gesamtbelastung Kreis COE </t>
  </si>
  <si>
    <t>Anlage 1 zur SV-10-0139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</si>
</sst>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19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1"/>
      <color theme="1"/>
      <name val="Arial"/>
      <family val="2"/>
    </font>
    <font>
      <b/>
      <sz val="13"/>
      <color theme="1"/>
      <name val="Arial"/>
      <family val="2"/>
    </font>
    <font>
      <b/>
      <u/>
      <sz val="1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u/>
      <sz val="22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165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7" fillId="0" borderId="0" xfId="0" applyNumberFormat="1" applyFont="1"/>
    <xf numFmtId="0" fontId="9" fillId="2" borderId="1" xfId="0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/>
    </xf>
    <xf numFmtId="0" fontId="10" fillId="0" borderId="0" xfId="0" applyFont="1"/>
    <xf numFmtId="0" fontId="12" fillId="0" borderId="0" xfId="0" applyFont="1"/>
    <xf numFmtId="165" fontId="13" fillId="2" borderId="1" xfId="0" applyNumberFormat="1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165" fontId="13" fillId="3" borderId="1" xfId="0" applyNumberFormat="1" applyFont="1" applyFill="1" applyBorder="1" applyAlignment="1">
      <alignment vertical="center"/>
    </xf>
    <xf numFmtId="165" fontId="14" fillId="0" borderId="1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 wrapText="1"/>
    </xf>
    <xf numFmtId="165" fontId="14" fillId="0" borderId="0" xfId="0" applyNumberFormat="1" applyFont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164" fontId="5" fillId="0" borderId="4" xfId="0" applyNumberFormat="1" applyFont="1" applyBorder="1" applyAlignment="1">
      <alignment vertical="center" wrapText="1"/>
    </xf>
    <xf numFmtId="165" fontId="13" fillId="2" borderId="9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2" borderId="11" xfId="0" applyNumberFormat="1" applyFont="1" applyFill="1" applyBorder="1" applyAlignment="1">
      <alignment vertical="center"/>
    </xf>
    <xf numFmtId="165" fontId="13" fillId="3" borderId="12" xfId="0" applyNumberFormat="1" applyFont="1" applyFill="1" applyBorder="1" applyAlignment="1">
      <alignment vertical="center"/>
    </xf>
    <xf numFmtId="165" fontId="14" fillId="0" borderId="12" xfId="0" applyNumberFormat="1" applyFont="1" applyBorder="1" applyAlignment="1">
      <alignment vertical="center"/>
    </xf>
    <xf numFmtId="165" fontId="14" fillId="0" borderId="13" xfId="0" applyNumberFormat="1" applyFont="1" applyBorder="1" applyAlignment="1">
      <alignment vertical="center"/>
    </xf>
    <xf numFmtId="0" fontId="15" fillId="0" borderId="0" xfId="0" applyFont="1"/>
    <xf numFmtId="0" fontId="16" fillId="0" borderId="0" xfId="0" applyFont="1"/>
    <xf numFmtId="165" fontId="13" fillId="2" borderId="5" xfId="0" applyNumberFormat="1" applyFont="1" applyFill="1" applyBorder="1" applyAlignment="1">
      <alignment vertical="center"/>
    </xf>
    <xf numFmtId="165" fontId="14" fillId="2" borderId="15" xfId="0" applyNumberFormat="1" applyFont="1" applyFill="1" applyBorder="1" applyAlignment="1">
      <alignment vertical="center"/>
    </xf>
    <xf numFmtId="165" fontId="14" fillId="3" borderId="16" xfId="0" applyNumberFormat="1" applyFont="1" applyFill="1" applyBorder="1" applyAlignment="1">
      <alignment vertical="center"/>
    </xf>
    <xf numFmtId="165" fontId="14" fillId="0" borderId="17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11" fillId="0" borderId="0" xfId="0" applyFont="1"/>
    <xf numFmtId="0" fontId="17" fillId="0" borderId="0" xfId="0" applyFont="1"/>
    <xf numFmtId="0" fontId="14" fillId="0" borderId="0" xfId="0" applyFont="1" applyAlignment="1">
      <alignment horizontal="center"/>
    </xf>
    <xf numFmtId="165" fontId="13" fillId="2" borderId="15" xfId="0" applyNumberFormat="1" applyFont="1" applyFill="1" applyBorder="1" applyAlignment="1">
      <alignment vertical="center"/>
    </xf>
    <xf numFmtId="0" fontId="17" fillId="4" borderId="18" xfId="0" applyFont="1" applyFill="1" applyBorder="1" applyAlignment="1">
      <alignment horizontal="center" wrapText="1"/>
    </xf>
    <xf numFmtId="0" fontId="18" fillId="0" borderId="0" xfId="0" applyFont="1"/>
    <xf numFmtId="0" fontId="9" fillId="0" borderId="0" xfId="0" applyFont="1"/>
    <xf numFmtId="10" fontId="18" fillId="0" borderId="0" xfId="0" applyNumberFormat="1" applyFont="1"/>
    <xf numFmtId="10" fontId="18" fillId="0" borderId="19" xfId="0" applyNumberFormat="1" applyFont="1" applyBorder="1"/>
    <xf numFmtId="10" fontId="18" fillId="0" borderId="20" xfId="0" applyNumberFormat="1" applyFont="1" applyBorder="1"/>
    <xf numFmtId="0" fontId="9" fillId="0" borderId="3" xfId="0" applyFont="1" applyBorder="1"/>
    <xf numFmtId="0" fontId="18" fillId="0" borderId="0" xfId="0" applyFont="1" applyBorder="1"/>
    <xf numFmtId="0" fontId="18" fillId="0" borderId="14" xfId="0" applyFont="1" applyBorder="1"/>
    <xf numFmtId="0" fontId="9" fillId="0" borderId="21" xfId="0" applyFont="1" applyBorder="1"/>
    <xf numFmtId="0" fontId="18" fillId="0" borderId="22" xfId="0" applyFont="1" applyBorder="1"/>
    <xf numFmtId="0" fontId="18" fillId="0" borderId="23" xfId="0" applyFont="1" applyBorder="1"/>
    <xf numFmtId="0" fontId="9" fillId="0" borderId="4" xfId="0" applyFont="1" applyBorder="1"/>
    <xf numFmtId="0" fontId="18" fillId="0" borderId="24" xfId="0" applyFont="1" applyBorder="1"/>
    <xf numFmtId="0" fontId="18" fillId="0" borderId="5" xfId="0" applyFont="1" applyBorder="1"/>
    <xf numFmtId="10" fontId="18" fillId="0" borderId="1" xfId="0" applyNumberFormat="1" applyFont="1" applyBorder="1"/>
    <xf numFmtId="0" fontId="9" fillId="5" borderId="4" xfId="0" applyFont="1" applyFill="1" applyBorder="1" applyAlignment="1">
      <alignment vertical="center"/>
    </xf>
    <xf numFmtId="165" fontId="13" fillId="5" borderId="12" xfId="0" applyNumberFormat="1" applyFont="1" applyFill="1" applyBorder="1" applyAlignment="1">
      <alignment vertical="center"/>
    </xf>
    <xf numFmtId="165" fontId="13" fillId="5" borderId="1" xfId="0" applyNumberFormat="1" applyFont="1" applyFill="1" applyBorder="1" applyAlignment="1">
      <alignment vertical="center"/>
    </xf>
    <xf numFmtId="165" fontId="13" fillId="5" borderId="13" xfId="0" applyNumberFormat="1" applyFont="1" applyFill="1" applyBorder="1" applyAlignment="1">
      <alignment vertical="center"/>
    </xf>
    <xf numFmtId="165" fontId="14" fillId="5" borderId="16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5" fontId="14" fillId="5" borderId="1" xfId="0" applyNumberFormat="1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165" fontId="14" fillId="4" borderId="6" xfId="0" applyNumberFormat="1" applyFont="1" applyFill="1" applyBorder="1" applyAlignment="1">
      <alignment horizontal="center" vertical="center"/>
    </xf>
    <xf numFmtId="165" fontId="14" fillId="4" borderId="7" xfId="0" applyNumberFormat="1" applyFont="1" applyFill="1" applyBorder="1" applyAlignment="1">
      <alignment horizontal="center" vertical="center"/>
    </xf>
    <xf numFmtId="165" fontId="14" fillId="4" borderId="8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vertical="top" wrapText="1"/>
    </xf>
    <xf numFmtId="49" fontId="12" fillId="0" borderId="0" xfId="0" applyNumberFormat="1" applyFont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view="pageBreakPreview" topLeftCell="A13" zoomScaleNormal="100" zoomScaleSheetLayoutView="100" workbookViewId="0">
      <selection activeCell="M2" sqref="M2"/>
    </sheetView>
  </sheetViews>
  <sheetFormatPr baseColWidth="10" defaultRowHeight="15" x14ac:dyDescent="0.25"/>
  <cols>
    <col min="1" max="1" width="36" customWidth="1"/>
    <col min="2" max="2" width="15.42578125" customWidth="1"/>
    <col min="3" max="7" width="14.5703125" bestFit="1" customWidth="1"/>
    <col min="8" max="8" width="18.42578125" bestFit="1" customWidth="1"/>
    <col min="9" max="9" width="15.28515625" customWidth="1"/>
    <col min="10" max="10" width="15.140625" customWidth="1"/>
    <col min="11" max="11" width="14.7109375" customWidth="1"/>
    <col min="12" max="12" width="14.5703125" bestFit="1" customWidth="1"/>
    <col min="13" max="13" width="13.7109375" customWidth="1"/>
    <col min="14" max="14" width="18.42578125" bestFit="1" customWidth="1"/>
  </cols>
  <sheetData>
    <row r="1" spans="1:14" ht="27.75" x14ac:dyDescent="0.4">
      <c r="A1" s="13" t="s">
        <v>3</v>
      </c>
      <c r="B1" s="4"/>
      <c r="C1" s="4"/>
      <c r="D1" s="4"/>
      <c r="E1" s="4"/>
      <c r="F1" s="4"/>
      <c r="G1" s="4"/>
      <c r="H1" s="4"/>
      <c r="L1" s="38" t="s">
        <v>28</v>
      </c>
      <c r="M1" s="38"/>
      <c r="N1" s="38"/>
    </row>
    <row r="2" spans="1:14" ht="4.5" customHeight="1" x14ac:dyDescent="0.25">
      <c r="A2" s="5"/>
      <c r="B2" s="4"/>
      <c r="C2" s="4"/>
      <c r="D2" s="4"/>
      <c r="E2" s="4"/>
      <c r="F2" s="4"/>
      <c r="G2" s="4"/>
      <c r="H2" s="4"/>
    </row>
    <row r="3" spans="1:14" ht="2.25" customHeight="1" x14ac:dyDescent="0.25">
      <c r="A3" s="4"/>
      <c r="B3" s="4"/>
      <c r="C3" s="4"/>
      <c r="D3" s="4"/>
      <c r="E3" s="4"/>
      <c r="F3" s="4"/>
      <c r="G3" s="4"/>
      <c r="H3" s="4"/>
    </row>
    <row r="4" spans="1:14" ht="19.5" x14ac:dyDescent="0.3">
      <c r="A4" s="6" t="s">
        <v>2</v>
      </c>
      <c r="B4" s="7" t="s">
        <v>9</v>
      </c>
      <c r="C4" s="8"/>
      <c r="D4" s="8"/>
      <c r="E4" s="8"/>
      <c r="F4" s="8"/>
      <c r="G4" s="8"/>
      <c r="H4" s="8"/>
    </row>
    <row r="5" spans="1:14" ht="18.600000000000001" customHeight="1" x14ac:dyDescent="0.3">
      <c r="A5" s="3"/>
      <c r="B5" s="9" t="s">
        <v>10</v>
      </c>
      <c r="C5" s="8"/>
      <c r="D5" s="8"/>
      <c r="E5" s="8"/>
      <c r="F5" s="8"/>
      <c r="G5" s="8"/>
      <c r="H5" s="8"/>
    </row>
    <row r="6" spans="1:14" ht="18" customHeight="1" x14ac:dyDescent="0.3">
      <c r="A6" s="3"/>
      <c r="B6" s="9"/>
      <c r="C6" s="8"/>
      <c r="D6" s="8"/>
      <c r="E6" s="8"/>
      <c r="F6" s="8"/>
      <c r="G6" s="8"/>
      <c r="H6" s="8"/>
    </row>
    <row r="7" spans="1:14" ht="12" customHeight="1" x14ac:dyDescent="0.35">
      <c r="A7" s="1"/>
      <c r="B7" s="39"/>
      <c r="C7" s="14"/>
      <c r="D7" s="14"/>
      <c r="E7" s="14"/>
      <c r="F7" s="14"/>
      <c r="G7" s="14"/>
      <c r="H7" s="66" t="s">
        <v>5</v>
      </c>
    </row>
    <row r="8" spans="1:14" ht="19.149999999999999" customHeight="1" thickBot="1" x14ac:dyDescent="0.3">
      <c r="B8" s="40">
        <v>2015</v>
      </c>
      <c r="C8" s="40">
        <v>2016</v>
      </c>
      <c r="D8" s="40">
        <v>2017</v>
      </c>
      <c r="E8" s="40">
        <v>2018</v>
      </c>
      <c r="F8" s="40">
        <v>2019</v>
      </c>
      <c r="G8" s="40">
        <v>2020</v>
      </c>
      <c r="H8" s="67"/>
    </row>
    <row r="9" spans="1:14" ht="38.1" customHeight="1" x14ac:dyDescent="0.25">
      <c r="A9" s="22" t="s">
        <v>0</v>
      </c>
      <c r="B9" s="25">
        <v>16400000</v>
      </c>
      <c r="C9" s="26">
        <v>0</v>
      </c>
      <c r="D9" s="26">
        <v>0</v>
      </c>
      <c r="E9" s="26">
        <v>0</v>
      </c>
      <c r="F9" s="26">
        <v>0</v>
      </c>
      <c r="G9" s="27">
        <v>0</v>
      </c>
      <c r="H9" s="34">
        <f>SUM(B9:G9)</f>
        <v>16400000</v>
      </c>
      <c r="J9" s="2"/>
    </row>
    <row r="10" spans="1:14" ht="38.1" customHeight="1" x14ac:dyDescent="0.25">
      <c r="A10" s="58" t="s">
        <v>25</v>
      </c>
      <c r="B10" s="59">
        <v>75833</v>
      </c>
      <c r="C10" s="60"/>
      <c r="D10" s="60"/>
      <c r="E10" s="60"/>
      <c r="F10" s="60"/>
      <c r="G10" s="61"/>
      <c r="H10" s="62">
        <f t="shared" ref="H10:H13" si="0">SUM(B10:G10)</f>
        <v>75833</v>
      </c>
    </row>
    <row r="11" spans="1:14" ht="38.1" customHeight="1" x14ac:dyDescent="0.25">
      <c r="A11" s="23" t="s">
        <v>4</v>
      </c>
      <c r="B11" s="28">
        <v>0</v>
      </c>
      <c r="C11" s="17">
        <v>16400000</v>
      </c>
      <c r="D11" s="17">
        <v>16400000</v>
      </c>
      <c r="E11" s="17">
        <v>16400000</v>
      </c>
      <c r="F11" s="17">
        <v>16400000</v>
      </c>
      <c r="G11" s="17">
        <v>16400000</v>
      </c>
      <c r="H11" s="35">
        <f t="shared" si="0"/>
        <v>82000000</v>
      </c>
    </row>
    <row r="12" spans="1:14" ht="38.1" customHeight="1" x14ac:dyDescent="0.25">
      <c r="A12" s="58" t="s">
        <v>25</v>
      </c>
      <c r="B12" s="59"/>
      <c r="C12" s="60">
        <v>75833</v>
      </c>
      <c r="D12" s="60">
        <v>75833</v>
      </c>
      <c r="E12" s="60">
        <v>75833</v>
      </c>
      <c r="F12" s="60">
        <v>75833</v>
      </c>
      <c r="G12" s="60">
        <v>75833</v>
      </c>
      <c r="H12" s="62">
        <f t="shared" si="0"/>
        <v>379165</v>
      </c>
    </row>
    <row r="13" spans="1:14" ht="38.1" customHeight="1" thickBot="1" x14ac:dyDescent="0.3">
      <c r="A13" s="24" t="s">
        <v>27</v>
      </c>
      <c r="B13" s="29">
        <f t="shared" ref="B13:G13" si="1">B12+B10</f>
        <v>75833</v>
      </c>
      <c r="C13" s="18">
        <f t="shared" si="1"/>
        <v>75833</v>
      </c>
      <c r="D13" s="18">
        <f t="shared" si="1"/>
        <v>75833</v>
      </c>
      <c r="E13" s="18">
        <f t="shared" si="1"/>
        <v>75833</v>
      </c>
      <c r="F13" s="18">
        <f t="shared" si="1"/>
        <v>75833</v>
      </c>
      <c r="G13" s="30">
        <f t="shared" si="1"/>
        <v>75833</v>
      </c>
      <c r="H13" s="36">
        <f t="shared" si="0"/>
        <v>454998</v>
      </c>
    </row>
    <row r="14" spans="1:14" ht="15" customHeight="1" thickBot="1" x14ac:dyDescent="0.3">
      <c r="A14" s="19"/>
      <c r="B14" s="68" t="s">
        <v>6</v>
      </c>
      <c r="C14" s="69"/>
      <c r="D14" s="69"/>
      <c r="E14" s="69"/>
      <c r="F14" s="69"/>
      <c r="G14" s="70"/>
      <c r="H14" s="20"/>
      <c r="I14" s="20"/>
      <c r="J14" s="20"/>
      <c r="K14" s="20"/>
      <c r="L14" s="21"/>
    </row>
    <row r="15" spans="1:14" ht="6" customHeight="1" x14ac:dyDescent="0.25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4" ht="21.75" customHeight="1" x14ac:dyDescent="0.25">
      <c r="A16" s="65" t="s">
        <v>7</v>
      </c>
      <c r="B16" s="65"/>
      <c r="C16" s="65"/>
      <c r="D16" s="65"/>
      <c r="E16" s="12"/>
      <c r="F16" s="12"/>
      <c r="G16" s="12"/>
      <c r="H16" s="12"/>
      <c r="I16" s="12"/>
      <c r="J16" s="12"/>
      <c r="K16" s="12"/>
      <c r="L16" s="12"/>
    </row>
    <row r="17" spans="1:14" ht="18" customHeight="1" thickBot="1" x14ac:dyDescent="0.3">
      <c r="B17" s="31"/>
      <c r="C17" s="31"/>
      <c r="D17" s="31"/>
      <c r="E17" s="31"/>
      <c r="F17" s="31"/>
      <c r="G17" s="32"/>
      <c r="I17" s="40">
        <v>2021</v>
      </c>
      <c r="J17" s="40">
        <v>2022</v>
      </c>
      <c r="K17" s="40">
        <v>2023</v>
      </c>
      <c r="L17" s="40">
        <v>2024</v>
      </c>
      <c r="M17" s="40">
        <v>2025</v>
      </c>
      <c r="N17" s="40" t="s">
        <v>1</v>
      </c>
    </row>
    <row r="18" spans="1:14" ht="38.1" customHeight="1" x14ac:dyDescent="0.25">
      <c r="A18" s="10" t="s">
        <v>0</v>
      </c>
      <c r="B18" s="72"/>
      <c r="C18" s="73"/>
      <c r="D18" s="71"/>
      <c r="E18" s="71"/>
      <c r="F18" s="71"/>
      <c r="G18" s="71"/>
      <c r="H18" s="71"/>
      <c r="I18" s="41">
        <v>7000000</v>
      </c>
      <c r="J18" s="33">
        <v>7000000</v>
      </c>
      <c r="K18" s="15">
        <v>7000000</v>
      </c>
      <c r="L18" s="15">
        <v>7000000</v>
      </c>
      <c r="M18" s="15">
        <v>7000000</v>
      </c>
      <c r="N18" s="16">
        <f>I18+J18+K18+L18+M18</f>
        <v>35000000</v>
      </c>
    </row>
    <row r="19" spans="1:14" ht="38.1" customHeight="1" x14ac:dyDescent="0.25">
      <c r="A19" s="63" t="s">
        <v>26</v>
      </c>
      <c r="B19" s="37"/>
      <c r="C19" s="37"/>
      <c r="D19" s="71"/>
      <c r="E19" s="71"/>
      <c r="F19" s="71"/>
      <c r="G19" s="71"/>
      <c r="H19" s="71"/>
      <c r="I19" s="62">
        <v>32325</v>
      </c>
      <c r="J19" s="62">
        <v>32325</v>
      </c>
      <c r="K19" s="62">
        <v>32325</v>
      </c>
      <c r="L19" s="62">
        <v>32325</v>
      </c>
      <c r="M19" s="62">
        <v>32325</v>
      </c>
      <c r="N19" s="64">
        <f>I19+J19+K19+L19+M19</f>
        <v>161625</v>
      </c>
    </row>
    <row r="20" spans="1:14" ht="34.5" customHeight="1" thickBot="1" x14ac:dyDescent="0.3">
      <c r="I20" s="42" t="s">
        <v>11</v>
      </c>
      <c r="J20" s="42" t="s">
        <v>11</v>
      </c>
      <c r="K20" s="42" t="s">
        <v>11</v>
      </c>
      <c r="L20" s="42" t="s">
        <v>11</v>
      </c>
      <c r="M20" s="42" t="s">
        <v>11</v>
      </c>
      <c r="N20" s="14"/>
    </row>
    <row r="21" spans="1:14" ht="15.75" x14ac:dyDescent="0.25">
      <c r="I21" s="40">
        <v>2026</v>
      </c>
      <c r="J21" s="40">
        <v>2027</v>
      </c>
      <c r="K21" s="40">
        <v>2028</v>
      </c>
      <c r="L21" s="40">
        <v>2029</v>
      </c>
      <c r="M21" s="40">
        <v>2030</v>
      </c>
      <c r="N21" s="40" t="s">
        <v>1</v>
      </c>
    </row>
    <row r="22" spans="1:14" ht="38.1" customHeight="1" x14ac:dyDescent="0.25">
      <c r="A22" s="10" t="s">
        <v>8</v>
      </c>
      <c r="I22" s="15">
        <v>3500000</v>
      </c>
      <c r="J22" s="15">
        <v>3500000</v>
      </c>
      <c r="K22" s="15">
        <v>3500000</v>
      </c>
      <c r="L22" s="15">
        <v>3500000</v>
      </c>
      <c r="M22" s="15">
        <v>3500000</v>
      </c>
      <c r="N22" s="16">
        <f>SUM(I22:M22)</f>
        <v>17500000</v>
      </c>
    </row>
    <row r="23" spans="1:14" ht="38.1" customHeight="1" x14ac:dyDescent="0.25">
      <c r="A23" s="63" t="s">
        <v>25</v>
      </c>
      <c r="I23" s="64">
        <f>I19/2</f>
        <v>16162.5</v>
      </c>
      <c r="J23" s="64">
        <f t="shared" ref="J23:M23" si="2">J19/2</f>
        <v>16162.5</v>
      </c>
      <c r="K23" s="64">
        <f t="shared" si="2"/>
        <v>16162.5</v>
      </c>
      <c r="L23" s="64">
        <f t="shared" si="2"/>
        <v>16162.5</v>
      </c>
      <c r="M23" s="64">
        <f t="shared" si="2"/>
        <v>16162.5</v>
      </c>
      <c r="N23" s="64">
        <f>I23+J23+K23+L23+M23</f>
        <v>80812.5</v>
      </c>
    </row>
    <row r="25" spans="1:14" ht="25.5" customHeight="1" x14ac:dyDescent="0.25">
      <c r="A25" s="65" t="s">
        <v>12</v>
      </c>
      <c r="B25" s="65"/>
      <c r="C25" s="65"/>
      <c r="D25" s="65"/>
      <c r="E25" s="12"/>
      <c r="F25" s="12"/>
      <c r="G25" s="12"/>
      <c r="H25" s="12"/>
      <c r="I25" s="12"/>
      <c r="J25" s="12"/>
      <c r="K25" s="12"/>
      <c r="L25" s="12"/>
    </row>
    <row r="26" spans="1:14" ht="13.5" customHeight="1" x14ac:dyDescent="0.25">
      <c r="I26" s="40">
        <v>2021</v>
      </c>
      <c r="J26" s="40">
        <v>2022</v>
      </c>
      <c r="K26" s="40">
        <v>2023</v>
      </c>
      <c r="N26" s="40" t="s">
        <v>1</v>
      </c>
    </row>
    <row r="27" spans="1:14" ht="38.1" customHeight="1" x14ac:dyDescent="0.25">
      <c r="A27" s="10" t="s">
        <v>4</v>
      </c>
      <c r="I27" s="15">
        <v>10000000</v>
      </c>
      <c r="J27" s="15">
        <v>10000000</v>
      </c>
      <c r="K27" s="15">
        <v>10000000</v>
      </c>
      <c r="N27" s="16">
        <f>SUM(I27:M27)</f>
        <v>30000000</v>
      </c>
    </row>
    <row r="28" spans="1:14" ht="38.1" customHeight="1" x14ac:dyDescent="0.25">
      <c r="A28" s="63" t="s">
        <v>25</v>
      </c>
      <c r="I28" s="60">
        <v>46180</v>
      </c>
      <c r="J28" s="60">
        <v>46180</v>
      </c>
      <c r="K28" s="60">
        <v>46180</v>
      </c>
      <c r="N28" s="64">
        <f>I28+J28+K28+L28+M28</f>
        <v>138540</v>
      </c>
    </row>
    <row r="30" spans="1:14" ht="18" x14ac:dyDescent="0.25">
      <c r="A30" s="7" t="s">
        <v>24</v>
      </c>
    </row>
    <row r="31" spans="1:14" ht="7.5" customHeight="1" x14ac:dyDescent="0.25">
      <c r="A31" s="7"/>
    </row>
    <row r="32" spans="1:14" s="43" customFormat="1" ht="17.25" x14ac:dyDescent="0.3">
      <c r="A32" s="54" t="s">
        <v>13</v>
      </c>
      <c r="B32" s="55"/>
      <c r="C32" s="56"/>
      <c r="D32" s="57">
        <v>0.35870000000000002</v>
      </c>
    </row>
    <row r="33" spans="1:4" s="43" customFormat="1" ht="17.25" x14ac:dyDescent="0.3">
      <c r="A33" s="54" t="s">
        <v>14</v>
      </c>
      <c r="B33" s="55"/>
      <c r="C33" s="56"/>
      <c r="D33" s="57">
        <v>0.30980000000000002</v>
      </c>
    </row>
    <row r="34" spans="1:4" s="43" customFormat="1" ht="17.25" x14ac:dyDescent="0.3">
      <c r="A34" s="54" t="s">
        <v>15</v>
      </c>
      <c r="B34" s="55"/>
      <c r="C34" s="56"/>
      <c r="D34" s="57">
        <v>0.1759</v>
      </c>
    </row>
    <row r="35" spans="1:4" s="43" customFormat="1" ht="17.25" x14ac:dyDescent="0.3">
      <c r="A35" s="48" t="s">
        <v>16</v>
      </c>
      <c r="B35" s="49"/>
      <c r="C35" s="50"/>
      <c r="D35" s="46">
        <v>6.0299999999999999E-2</v>
      </c>
    </row>
    <row r="36" spans="1:4" s="43" customFormat="1" ht="17.25" x14ac:dyDescent="0.3">
      <c r="A36" s="54" t="s">
        <v>17</v>
      </c>
      <c r="B36" s="55"/>
      <c r="C36" s="56"/>
      <c r="D36" s="57">
        <v>5.1900000000000002E-2</v>
      </c>
    </row>
    <row r="37" spans="1:4" s="43" customFormat="1" ht="17.25" x14ac:dyDescent="0.3">
      <c r="A37" s="48" t="s">
        <v>18</v>
      </c>
      <c r="B37" s="49"/>
      <c r="C37" s="50"/>
      <c r="D37" s="46">
        <v>2.5000000000000001E-2</v>
      </c>
    </row>
    <row r="38" spans="1:4" s="43" customFormat="1" ht="17.25" x14ac:dyDescent="0.3">
      <c r="A38" s="54" t="s">
        <v>19</v>
      </c>
      <c r="B38" s="55"/>
      <c r="C38" s="56"/>
      <c r="D38" s="57">
        <v>4.5999999999999999E-3</v>
      </c>
    </row>
    <row r="39" spans="1:4" s="43" customFormat="1" ht="17.25" x14ac:dyDescent="0.3">
      <c r="A39" s="48" t="s">
        <v>20</v>
      </c>
      <c r="B39" s="49"/>
      <c r="C39" s="50"/>
      <c r="D39" s="46">
        <v>4.5999999999999999E-3</v>
      </c>
    </row>
    <row r="40" spans="1:4" s="43" customFormat="1" ht="17.25" x14ac:dyDescent="0.3">
      <c r="A40" s="54" t="s">
        <v>21</v>
      </c>
      <c r="B40" s="55"/>
      <c r="C40" s="56"/>
      <c r="D40" s="57">
        <v>4.5999999999999999E-3</v>
      </c>
    </row>
    <row r="41" spans="1:4" s="43" customFormat="1" ht="17.25" x14ac:dyDescent="0.3">
      <c r="A41" s="51" t="s">
        <v>22</v>
      </c>
      <c r="B41" s="52"/>
      <c r="C41" s="53"/>
      <c r="D41" s="47">
        <v>4.5999999999999999E-3</v>
      </c>
    </row>
    <row r="42" spans="1:4" s="43" customFormat="1" ht="9" customHeight="1" x14ac:dyDescent="0.3">
      <c r="A42" s="44"/>
      <c r="D42" s="45"/>
    </row>
    <row r="43" spans="1:4" x14ac:dyDescent="0.25">
      <c r="A43" s="4" t="s">
        <v>23</v>
      </c>
    </row>
    <row r="44" spans="1:4" ht="18" x14ac:dyDescent="0.25">
      <c r="A44" s="7"/>
    </row>
    <row r="45" spans="1:4" ht="18" x14ac:dyDescent="0.25">
      <c r="A45" s="7"/>
    </row>
    <row r="46" spans="1:4" ht="18" x14ac:dyDescent="0.25">
      <c r="A46" s="7"/>
    </row>
    <row r="47" spans="1:4" ht="18" x14ac:dyDescent="0.25">
      <c r="A47" s="7"/>
    </row>
    <row r="48" spans="1:4" ht="9.6" customHeight="1" x14ac:dyDescent="0.25"/>
  </sheetData>
  <mergeCells count="7">
    <mergeCell ref="A25:D25"/>
    <mergeCell ref="H7:H8"/>
    <mergeCell ref="B14:G14"/>
    <mergeCell ref="F18:H19"/>
    <mergeCell ref="A16:D16"/>
    <mergeCell ref="D18:E19"/>
    <mergeCell ref="B18:C18"/>
  </mergeCells>
  <pageMargins left="0.51181102362204722" right="0.19685039370078741" top="0.19685039370078741" bottom="0.19685039370078741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Kreis Warendorf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Tecklenborg, Markus</dc:creator>
  <cp:lastModifiedBy>Heuermann, Wolfgang</cp:lastModifiedBy>
  <cp:lastPrinted>2021-01-19T13:55:57Z</cp:lastPrinted>
  <dcterms:created xsi:type="dcterms:W3CDTF">2014-08-22T08:13:27Z</dcterms:created>
  <dcterms:modified xsi:type="dcterms:W3CDTF">2021-01-19T13:57:49Z</dcterms:modified>
</cp:coreProperties>
</file>